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velina.miele\Downloads\"/>
    </mc:Choice>
  </mc:AlternateContent>
  <bookViews>
    <workbookView xWindow="5640" yWindow="75" windowWidth="15075" windowHeight="12135"/>
  </bookViews>
  <sheets>
    <sheet name="Supplementary Table 1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4" l="1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J39" i="4" l="1"/>
  <c r="L38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J35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K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J38" i="4"/>
  <c r="J37" i="4"/>
</calcChain>
</file>

<file path=xl/sharedStrings.xml><?xml version="1.0" encoding="utf-8"?>
<sst xmlns="http://schemas.openxmlformats.org/spreadsheetml/2006/main" count="151" uniqueCount="54">
  <si>
    <t>Case #</t>
  </si>
  <si>
    <t>Primary/relapse</t>
  </si>
  <si>
    <t>Frontline chemotherapy</t>
  </si>
  <si>
    <t>Histological review of TIICs</t>
  </si>
  <si>
    <t>TIIC score</t>
  </si>
  <si>
    <t>Necrosis/haemorragy score</t>
  </si>
  <si>
    <t>Fibrosis score</t>
  </si>
  <si>
    <t>Total infiltration score</t>
  </si>
  <si>
    <t>Translocation</t>
  </si>
  <si>
    <t>Overall survival (years)</t>
  </si>
  <si>
    <t>Mon</t>
  </si>
  <si>
    <t>Dendritic</t>
  </si>
  <si>
    <t>Macro</t>
  </si>
  <si>
    <t>Neu</t>
  </si>
  <si>
    <t>Eos</t>
  </si>
  <si>
    <t>Treg</t>
  </si>
  <si>
    <t>Tnaive</t>
  </si>
  <si>
    <t>Tmem</t>
  </si>
  <si>
    <t>CD8</t>
  </si>
  <si>
    <t>NK</t>
  </si>
  <si>
    <t>Bcell</t>
  </si>
  <si>
    <t>abs_Mon</t>
  </si>
  <si>
    <t>abs_Dendritic</t>
  </si>
  <si>
    <t>abs_Macro</t>
  </si>
  <si>
    <t>abs_Neu</t>
  </si>
  <si>
    <t>abs_Eos</t>
  </si>
  <si>
    <t>abs_Treg</t>
  </si>
  <si>
    <t>abs_Tnaive</t>
  </si>
  <si>
    <t>abs_Tmem</t>
  </si>
  <si>
    <t>abs_CD8</t>
  </si>
  <si>
    <t>abs_NK</t>
  </si>
  <si>
    <t>abs_Bcell</t>
  </si>
  <si>
    <t>Purity</t>
  </si>
  <si>
    <t>primary</t>
  </si>
  <si>
    <t>NA</t>
  </si>
  <si>
    <t>EWSR1::FLI1</t>
  </si>
  <si>
    <t>AIEOP EW1</t>
  </si>
  <si>
    <t>3-4%</t>
  </si>
  <si>
    <t>&lt;1%</t>
  </si>
  <si>
    <t>1-2%</t>
  </si>
  <si>
    <t>Not evaluable</t>
  </si>
  <si>
    <t>unknown</t>
  </si>
  <si>
    <t>relapse</t>
  </si>
  <si>
    <t>AIEOP EW1, Temiri + ifosfamide</t>
  </si>
  <si>
    <t>EW Oss Recc</t>
  </si>
  <si>
    <t>2-3%</t>
  </si>
  <si>
    <t>Euro Ewing 99</t>
  </si>
  <si>
    <t>20-30%</t>
  </si>
  <si>
    <t>EWSR1::ETV4</t>
  </si>
  <si>
    <t>EWSR1::ERG</t>
  </si>
  <si>
    <t>EWSR1::FLI1 vs Other Student's T-test (p-value)</t>
  </si>
  <si>
    <t>Mean all (percentage)</t>
  </si>
  <si>
    <t>Mean EWSR1::FLI1 (percentage)</t>
  </si>
  <si>
    <t>Mean Other (percentage)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</si>
</sst>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2" fontId="0" fillId="0" borderId="0" xfId="0" applyNumberFormat="1"/>
    <xf numFmtId="10" fontId="0" fillId="0" borderId="0" xfId="0" applyNumberFormat="1"/>
    <xf numFmtId="0" fontId="1" fillId="0" borderId="0" xfId="0" applyFont="1"/>
    <xf numFmtId="1" fontId="0" fillId="0" borderId="0" xfId="0" applyNumberFormat="1"/>
    <xf numFmtId="1" fontId="2" fillId="0" borderId="0" xfId="0" applyNumberFormat="1" applyFont="1"/>
    <xf numFmtId="9" fontId="2" fillId="0" borderId="0" xfId="0" applyNumberFormat="1" applyFont="1"/>
    <xf numFmtId="9" fontId="0" fillId="0" borderId="0" xfId="0" applyNumberFormat="1"/>
    <xf numFmtId="0" fontId="2" fillId="0" borderId="0" xfId="0" applyFont="1"/>
    <xf numFmtId="0" fontId="3" fillId="0" borderId="0" xfId="0" applyFont="1"/>
    <xf numFmtId="2" fontId="1" fillId="0" borderId="0" xfId="0" applyNumberFormat="1" applyFont="1"/>
    <xf numFmtId="1" fontId="1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9"/>
  <sheetViews>
    <sheetView tabSelected="1" workbookViewId="0">
      <selection activeCell="D29" sqref="D29"/>
    </sheetView>
  </sheetViews>
  <sheetFormatPr defaultRowHeight="15" x14ac:dyDescent="0.25"/>
  <cols>
    <col min="2" max="2" width="11.5703125"/>
    <col min="3" max="3" width="27.7109375" customWidth="1"/>
    <col min="4" max="4" width="11.5703125"/>
    <col min="5" max="5" width="11.5703125" style="1"/>
    <col min="6" max="6" width="11.5703125" style="4"/>
    <col min="7" max="8" width="11.5703125"/>
    <col min="9" max="9" width="43.7109375" customWidth="1"/>
  </cols>
  <sheetData>
    <row r="1" spans="1:33" x14ac:dyDescent="0.25">
      <c r="A1" s="3" t="s">
        <v>0</v>
      </c>
      <c r="B1" s="3" t="s">
        <v>1</v>
      </c>
      <c r="C1" s="3" t="s">
        <v>2</v>
      </c>
      <c r="D1" s="3" t="s">
        <v>3</v>
      </c>
      <c r="E1" s="10" t="s">
        <v>4</v>
      </c>
      <c r="F1" s="11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</row>
    <row r="2" spans="1:33" x14ac:dyDescent="0.25">
      <c r="A2">
        <v>2</v>
      </c>
      <c r="B2" t="s">
        <v>33</v>
      </c>
      <c r="C2" t="s">
        <v>34</v>
      </c>
      <c r="E2"/>
      <c r="I2" t="s">
        <v>35</v>
      </c>
      <c r="K2">
        <v>0</v>
      </c>
      <c r="L2">
        <v>0</v>
      </c>
      <c r="M2">
        <v>0</v>
      </c>
      <c r="N2">
        <v>0.26125441740589</v>
      </c>
      <c r="O2">
        <v>1.9326621488490101E-2</v>
      </c>
      <c r="P2">
        <v>0</v>
      </c>
      <c r="Q2">
        <v>0.21949150364498499</v>
      </c>
      <c r="R2">
        <v>0.324513497678874</v>
      </c>
      <c r="S2">
        <v>0</v>
      </c>
      <c r="T2">
        <v>0.17541395978176</v>
      </c>
      <c r="U2">
        <v>0</v>
      </c>
      <c r="V2">
        <v>0</v>
      </c>
      <c r="W2">
        <v>0</v>
      </c>
      <c r="X2">
        <v>0</v>
      </c>
      <c r="Y2">
        <v>4.4225282759917599E-2</v>
      </c>
      <c r="Z2">
        <v>3.27162047099268E-3</v>
      </c>
      <c r="AA2">
        <v>0</v>
      </c>
      <c r="AB2">
        <v>3.71556351409663E-2</v>
      </c>
      <c r="AC2">
        <v>5.4933812552386503E-2</v>
      </c>
      <c r="AD2">
        <v>0</v>
      </c>
      <c r="AE2">
        <v>2.9694165742401999E-2</v>
      </c>
      <c r="AF2">
        <v>0</v>
      </c>
      <c r="AG2">
        <v>0.83071948333333501</v>
      </c>
    </row>
    <row r="3" spans="1:33" x14ac:dyDescent="0.25">
      <c r="A3">
        <v>3</v>
      </c>
      <c r="B3" t="s">
        <v>33</v>
      </c>
      <c r="C3" t="s">
        <v>36</v>
      </c>
      <c r="D3" t="s">
        <v>37</v>
      </c>
      <c r="E3">
        <v>2</v>
      </c>
      <c r="F3" s="4">
        <v>1</v>
      </c>
      <c r="G3">
        <v>1</v>
      </c>
      <c r="H3">
        <f>SUM(E3:G3)</f>
        <v>4</v>
      </c>
      <c r="I3" t="s">
        <v>35</v>
      </c>
      <c r="J3">
        <v>1.5833333333333299</v>
      </c>
      <c r="K3">
        <v>0</v>
      </c>
      <c r="L3">
        <v>0</v>
      </c>
      <c r="M3">
        <v>0</v>
      </c>
      <c r="N3">
        <v>0</v>
      </c>
      <c r="O3">
        <v>6.3841956415603598E-2</v>
      </c>
      <c r="P3">
        <v>0</v>
      </c>
      <c r="Q3">
        <v>0.22709427406471699</v>
      </c>
      <c r="R3">
        <v>0.53483169865578395</v>
      </c>
      <c r="S3">
        <v>0.174232070863895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8.6618953353128896E-3</v>
      </c>
      <c r="AA3">
        <v>0</v>
      </c>
      <c r="AB3">
        <v>3.08115061573625E-2</v>
      </c>
      <c r="AC3">
        <v>7.2564445951592699E-2</v>
      </c>
      <c r="AD3">
        <v>2.3639312555732098E-2</v>
      </c>
      <c r="AE3">
        <v>0</v>
      </c>
      <c r="AF3">
        <v>0</v>
      </c>
      <c r="AG3">
        <v>0.86432284000000004</v>
      </c>
    </row>
    <row r="4" spans="1:33" x14ac:dyDescent="0.25">
      <c r="A4">
        <v>4</v>
      </c>
      <c r="B4" t="s">
        <v>33</v>
      </c>
      <c r="C4" t="s">
        <v>36</v>
      </c>
      <c r="D4" t="s">
        <v>38</v>
      </c>
      <c r="E4">
        <v>0</v>
      </c>
      <c r="F4" s="4">
        <v>1</v>
      </c>
      <c r="G4">
        <v>1</v>
      </c>
      <c r="H4">
        <f t="shared" ref="H4:H33" si="0">SUM(E4:G4)</f>
        <v>2</v>
      </c>
      <c r="I4" t="s">
        <v>35</v>
      </c>
      <c r="J4">
        <v>4.1666666666666696</v>
      </c>
      <c r="K4">
        <v>0</v>
      </c>
      <c r="L4">
        <v>0</v>
      </c>
      <c r="M4">
        <v>0</v>
      </c>
      <c r="N4">
        <v>0.168393499394042</v>
      </c>
      <c r="O4">
        <v>0</v>
      </c>
      <c r="P4">
        <v>0</v>
      </c>
      <c r="Q4">
        <v>0.29748581739792002</v>
      </c>
      <c r="R4">
        <v>0.37097827324039301</v>
      </c>
      <c r="S4">
        <v>0</v>
      </c>
      <c r="T4">
        <v>0.16314240996764501</v>
      </c>
      <c r="U4">
        <v>0</v>
      </c>
      <c r="V4">
        <v>0</v>
      </c>
      <c r="W4">
        <v>0</v>
      </c>
      <c r="X4">
        <v>0</v>
      </c>
      <c r="Y4">
        <v>2.73924841044321E-2</v>
      </c>
      <c r="Z4">
        <v>0</v>
      </c>
      <c r="AA4">
        <v>0</v>
      </c>
      <c r="AB4">
        <v>4.8391865206732797E-2</v>
      </c>
      <c r="AC4">
        <v>6.0346845272500498E-2</v>
      </c>
      <c r="AD4">
        <v>0</v>
      </c>
      <c r="AE4">
        <v>2.65382920829993E-2</v>
      </c>
      <c r="AF4">
        <v>0</v>
      </c>
      <c r="AG4">
        <v>0.83733051333333497</v>
      </c>
    </row>
    <row r="5" spans="1:33" ht="15.75" x14ac:dyDescent="0.25">
      <c r="A5">
        <v>5</v>
      </c>
      <c r="B5" t="s">
        <v>33</v>
      </c>
      <c r="C5" t="s">
        <v>36</v>
      </c>
      <c r="D5" s="6">
        <v>0.01</v>
      </c>
      <c r="E5" s="5">
        <v>1</v>
      </c>
      <c r="F5" s="5">
        <v>0</v>
      </c>
      <c r="G5">
        <v>0</v>
      </c>
      <c r="H5">
        <f t="shared" si="0"/>
        <v>1</v>
      </c>
      <c r="I5" t="s">
        <v>35</v>
      </c>
      <c r="J5">
        <v>1.4166666666666701</v>
      </c>
      <c r="K5">
        <v>0.145092079289111</v>
      </c>
      <c r="L5">
        <v>0</v>
      </c>
      <c r="M5">
        <v>0</v>
      </c>
      <c r="N5">
        <v>0.225686510721574</v>
      </c>
      <c r="O5">
        <v>0</v>
      </c>
      <c r="P5">
        <v>0</v>
      </c>
      <c r="Q5">
        <v>0.18961348544801199</v>
      </c>
      <c r="R5">
        <v>0.38413616361453601</v>
      </c>
      <c r="S5">
        <v>0</v>
      </c>
      <c r="T5">
        <v>5.5471760926766998E-2</v>
      </c>
      <c r="U5">
        <v>0</v>
      </c>
      <c r="V5">
        <v>2.2651623555572799E-2</v>
      </c>
      <c r="W5">
        <v>0</v>
      </c>
      <c r="X5">
        <v>0</v>
      </c>
      <c r="Y5">
        <v>3.52339418353039E-2</v>
      </c>
      <c r="Z5">
        <v>0</v>
      </c>
      <c r="AA5">
        <v>0</v>
      </c>
      <c r="AB5">
        <v>2.96022588860285E-2</v>
      </c>
      <c r="AC5">
        <v>5.9970935800982797E-2</v>
      </c>
      <c r="AD5">
        <v>0</v>
      </c>
      <c r="AE5">
        <v>8.6601932554436697E-3</v>
      </c>
      <c r="AF5">
        <v>0</v>
      </c>
      <c r="AG5">
        <v>0.84388104666666797</v>
      </c>
    </row>
    <row r="6" spans="1:33" ht="15.75" x14ac:dyDescent="0.25">
      <c r="A6">
        <v>6</v>
      </c>
      <c r="B6" t="s">
        <v>33</v>
      </c>
      <c r="C6" t="s">
        <v>36</v>
      </c>
      <c r="D6" s="6">
        <v>0.01</v>
      </c>
      <c r="E6" s="5">
        <v>1</v>
      </c>
      <c r="F6" s="5">
        <v>0</v>
      </c>
      <c r="G6">
        <v>0</v>
      </c>
      <c r="H6">
        <f t="shared" si="0"/>
        <v>1</v>
      </c>
      <c r="I6" t="s">
        <v>35</v>
      </c>
      <c r="J6">
        <v>4.25</v>
      </c>
      <c r="K6">
        <v>0</v>
      </c>
      <c r="L6">
        <v>0</v>
      </c>
      <c r="M6">
        <v>0</v>
      </c>
      <c r="N6">
        <v>5.66547472932857E-2</v>
      </c>
      <c r="O6">
        <v>0</v>
      </c>
      <c r="P6">
        <v>0</v>
      </c>
      <c r="Q6">
        <v>0.23589813669221499</v>
      </c>
      <c r="R6">
        <v>0.70744711601450005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7.7397574290059201E-3</v>
      </c>
      <c r="Z6">
        <v>0</v>
      </c>
      <c r="AA6">
        <v>0</v>
      </c>
      <c r="AB6">
        <v>3.2226679019510901E-2</v>
      </c>
      <c r="AC6">
        <v>9.6646253551482306E-2</v>
      </c>
      <c r="AD6">
        <v>0</v>
      </c>
      <c r="AE6">
        <v>0</v>
      </c>
      <c r="AF6">
        <v>0</v>
      </c>
      <c r="AG6">
        <v>0.86338731000000102</v>
      </c>
    </row>
    <row r="7" spans="1:33" ht="15.75" x14ac:dyDescent="0.25">
      <c r="A7">
        <v>7</v>
      </c>
      <c r="B7" t="s">
        <v>33</v>
      </c>
      <c r="C7" t="s">
        <v>36</v>
      </c>
      <c r="D7" s="6">
        <v>0.01</v>
      </c>
      <c r="E7" s="5">
        <v>1</v>
      </c>
      <c r="F7" s="5">
        <v>0</v>
      </c>
      <c r="G7">
        <v>0</v>
      </c>
      <c r="H7">
        <f t="shared" si="0"/>
        <v>1</v>
      </c>
      <c r="I7" t="s">
        <v>35</v>
      </c>
      <c r="J7">
        <v>3.75</v>
      </c>
      <c r="K7">
        <v>0</v>
      </c>
      <c r="L7">
        <v>0</v>
      </c>
      <c r="M7">
        <v>9.7731527462684306E-2</v>
      </c>
      <c r="N7">
        <v>0</v>
      </c>
      <c r="O7">
        <v>4.4685875236844801E-2</v>
      </c>
      <c r="P7">
        <v>0</v>
      </c>
      <c r="Q7">
        <v>0.28144683369687901</v>
      </c>
      <c r="R7">
        <v>0.38506540456280502</v>
      </c>
      <c r="S7">
        <v>0</v>
      </c>
      <c r="T7">
        <v>0.19107035904078701</v>
      </c>
      <c r="U7">
        <v>0</v>
      </c>
      <c r="V7">
        <v>0</v>
      </c>
      <c r="W7">
        <v>0</v>
      </c>
      <c r="X7">
        <v>1.2803395963155601E-2</v>
      </c>
      <c r="Y7">
        <v>0</v>
      </c>
      <c r="Z7">
        <v>5.8541083872442803E-3</v>
      </c>
      <c r="AA7">
        <v>0</v>
      </c>
      <c r="AB7">
        <v>3.68711647914583E-2</v>
      </c>
      <c r="AC7">
        <v>5.0445797526419797E-2</v>
      </c>
      <c r="AD7">
        <v>0</v>
      </c>
      <c r="AE7">
        <v>2.5031323331721901E-2</v>
      </c>
      <c r="AF7">
        <v>0</v>
      </c>
      <c r="AG7">
        <v>0.86899420999999999</v>
      </c>
    </row>
    <row r="8" spans="1:33" ht="15.75" x14ac:dyDescent="0.25">
      <c r="A8">
        <v>8</v>
      </c>
      <c r="B8" t="s">
        <v>33</v>
      </c>
      <c r="C8" t="s">
        <v>36</v>
      </c>
      <c r="D8" s="6">
        <v>0.15</v>
      </c>
      <c r="E8" s="5">
        <v>3</v>
      </c>
      <c r="F8" s="5">
        <v>0</v>
      </c>
      <c r="G8">
        <v>0</v>
      </c>
      <c r="H8">
        <f t="shared" si="0"/>
        <v>3</v>
      </c>
      <c r="I8" t="s">
        <v>35</v>
      </c>
      <c r="J8">
        <v>2.0833333333333299</v>
      </c>
      <c r="K8">
        <v>0.31816559255882898</v>
      </c>
      <c r="L8">
        <v>0</v>
      </c>
      <c r="M8">
        <v>0</v>
      </c>
      <c r="N8">
        <v>0.19903380015128599</v>
      </c>
      <c r="O8">
        <v>0</v>
      </c>
      <c r="P8">
        <v>0</v>
      </c>
      <c r="Q8">
        <v>0.176859604944194</v>
      </c>
      <c r="R8">
        <v>0.30594100234569099</v>
      </c>
      <c r="S8">
        <v>0</v>
      </c>
      <c r="T8">
        <v>0</v>
      </c>
      <c r="U8">
        <v>0</v>
      </c>
      <c r="V8">
        <v>4.7378754260518102E-2</v>
      </c>
      <c r="W8">
        <v>0</v>
      </c>
      <c r="X8">
        <v>0</v>
      </c>
      <c r="Y8">
        <v>2.9638571006578102E-2</v>
      </c>
      <c r="Z8">
        <v>0</v>
      </c>
      <c r="AA8">
        <v>0</v>
      </c>
      <c r="AB8">
        <v>2.6336561706350899E-2</v>
      </c>
      <c r="AC8">
        <v>4.55583630265518E-2</v>
      </c>
      <c r="AD8">
        <v>0</v>
      </c>
      <c r="AE8">
        <v>0</v>
      </c>
      <c r="AF8">
        <v>0</v>
      </c>
      <c r="AG8">
        <v>0.85108775000000103</v>
      </c>
    </row>
    <row r="9" spans="1:33" x14ac:dyDescent="0.25">
      <c r="A9">
        <v>9</v>
      </c>
      <c r="B9" t="s">
        <v>33</v>
      </c>
      <c r="C9" t="s">
        <v>36</v>
      </c>
      <c r="D9" s="7">
        <v>0.05</v>
      </c>
      <c r="E9">
        <v>2</v>
      </c>
      <c r="F9" s="4">
        <v>1</v>
      </c>
      <c r="G9">
        <v>1</v>
      </c>
      <c r="H9">
        <f t="shared" si="0"/>
        <v>4</v>
      </c>
      <c r="I9" t="s">
        <v>35</v>
      </c>
      <c r="J9">
        <v>4.9166666666666696</v>
      </c>
      <c r="K9">
        <v>0</v>
      </c>
      <c r="L9">
        <v>0.138477757975114</v>
      </c>
      <c r="M9">
        <v>0</v>
      </c>
      <c r="N9">
        <v>4.8347159908125097E-2</v>
      </c>
      <c r="O9">
        <v>0</v>
      </c>
      <c r="P9">
        <v>0</v>
      </c>
      <c r="Q9">
        <v>0.19760720269804399</v>
      </c>
      <c r="R9">
        <v>0.49611941217672501</v>
      </c>
      <c r="S9">
        <v>0</v>
      </c>
      <c r="T9">
        <v>0.119448467241993</v>
      </c>
      <c r="U9">
        <v>0</v>
      </c>
      <c r="V9">
        <v>0</v>
      </c>
      <c r="W9">
        <v>1.9779777057812899E-2</v>
      </c>
      <c r="X9">
        <v>0</v>
      </c>
      <c r="Y9">
        <v>6.9057735938575704E-3</v>
      </c>
      <c r="Z9">
        <v>0</v>
      </c>
      <c r="AA9">
        <v>0</v>
      </c>
      <c r="AB9">
        <v>2.82256621679834E-2</v>
      </c>
      <c r="AC9">
        <v>7.08643143158941E-2</v>
      </c>
      <c r="AD9">
        <v>0</v>
      </c>
      <c r="AE9">
        <v>1.7061686197784001E-2</v>
      </c>
      <c r="AF9">
        <v>0</v>
      </c>
      <c r="AG9">
        <v>0.85716278666666801</v>
      </c>
    </row>
    <row r="10" spans="1:33" x14ac:dyDescent="0.25">
      <c r="A10">
        <v>10</v>
      </c>
      <c r="B10" t="s">
        <v>33</v>
      </c>
      <c r="C10" t="s">
        <v>34</v>
      </c>
      <c r="D10" s="7">
        <v>0.05</v>
      </c>
      <c r="E10">
        <v>2</v>
      </c>
      <c r="F10" s="4">
        <v>1</v>
      </c>
      <c r="G10">
        <v>1</v>
      </c>
      <c r="H10">
        <f t="shared" si="0"/>
        <v>4</v>
      </c>
      <c r="I10" t="s">
        <v>35</v>
      </c>
      <c r="K10">
        <v>0</v>
      </c>
      <c r="L10">
        <v>0</v>
      </c>
      <c r="M10">
        <v>0</v>
      </c>
      <c r="N10">
        <v>0.136340930323818</v>
      </c>
      <c r="O10">
        <v>0</v>
      </c>
      <c r="P10">
        <v>0</v>
      </c>
      <c r="Q10">
        <v>0.31947375865805</v>
      </c>
      <c r="R10">
        <v>0.40082920383147902</v>
      </c>
      <c r="S10">
        <v>0</v>
      </c>
      <c r="T10">
        <v>0.14335610718665301</v>
      </c>
      <c r="U10">
        <v>0</v>
      </c>
      <c r="V10">
        <v>0</v>
      </c>
      <c r="W10">
        <v>0</v>
      </c>
      <c r="X10">
        <v>0</v>
      </c>
      <c r="Y10">
        <v>1.9519604685167599E-2</v>
      </c>
      <c r="Z10">
        <v>0</v>
      </c>
      <c r="AA10">
        <v>0</v>
      </c>
      <c r="AB10">
        <v>4.5738293419877001E-2</v>
      </c>
      <c r="AC10">
        <v>5.73857577946578E-2</v>
      </c>
      <c r="AD10">
        <v>0</v>
      </c>
      <c r="AE10">
        <v>2.05239507669631E-2</v>
      </c>
      <c r="AF10">
        <v>0</v>
      </c>
      <c r="AG10">
        <v>0.85683239333333405</v>
      </c>
    </row>
    <row r="11" spans="1:33" ht="15.75" x14ac:dyDescent="0.25">
      <c r="A11">
        <v>11</v>
      </c>
      <c r="B11" t="s">
        <v>33</v>
      </c>
      <c r="C11" t="s">
        <v>34</v>
      </c>
      <c r="D11" t="s">
        <v>39</v>
      </c>
      <c r="E11" s="5">
        <v>1</v>
      </c>
      <c r="F11" s="4">
        <v>0</v>
      </c>
      <c r="G11">
        <v>1</v>
      </c>
      <c r="H11">
        <f t="shared" si="0"/>
        <v>2</v>
      </c>
      <c r="I11" t="s">
        <v>35</v>
      </c>
      <c r="K11">
        <v>0.29525632888978698</v>
      </c>
      <c r="L11">
        <v>0</v>
      </c>
      <c r="M11">
        <v>0</v>
      </c>
      <c r="N11">
        <v>0.20586109886958201</v>
      </c>
      <c r="O11">
        <v>0</v>
      </c>
      <c r="P11">
        <v>0</v>
      </c>
      <c r="Q11">
        <v>0.26275096267207698</v>
      </c>
      <c r="R11">
        <v>0.13357932643898601</v>
      </c>
      <c r="S11">
        <v>0</v>
      </c>
      <c r="T11">
        <v>0.102552283129568</v>
      </c>
      <c r="U11">
        <v>0</v>
      </c>
      <c r="V11">
        <v>4.5151963866440901E-2</v>
      </c>
      <c r="W11">
        <v>0</v>
      </c>
      <c r="X11">
        <v>0</v>
      </c>
      <c r="Y11">
        <v>3.1481231689820303E-2</v>
      </c>
      <c r="Z11">
        <v>0</v>
      </c>
      <c r="AA11">
        <v>0</v>
      </c>
      <c r="AB11">
        <v>4.0181092872934303E-2</v>
      </c>
      <c r="AC11">
        <v>2.0427568626066501E-2</v>
      </c>
      <c r="AD11">
        <v>0</v>
      </c>
      <c r="AE11">
        <v>1.5682769611403299E-2</v>
      </c>
      <c r="AF11">
        <v>0</v>
      </c>
      <c r="AG11">
        <v>0.84707537333333505</v>
      </c>
    </row>
    <row r="12" spans="1:33" ht="15.75" x14ac:dyDescent="0.25">
      <c r="A12">
        <v>12</v>
      </c>
      <c r="B12" t="s">
        <v>33</v>
      </c>
      <c r="C12" t="s">
        <v>36</v>
      </c>
      <c r="D12" s="8" t="s">
        <v>38</v>
      </c>
      <c r="E12">
        <v>0</v>
      </c>
      <c r="F12" s="5">
        <v>1</v>
      </c>
      <c r="G12">
        <v>0</v>
      </c>
      <c r="H12">
        <f t="shared" si="0"/>
        <v>1</v>
      </c>
      <c r="I12" t="s">
        <v>35</v>
      </c>
      <c r="J12">
        <v>8.3333333333333301E-2</v>
      </c>
      <c r="K12">
        <v>0</v>
      </c>
      <c r="L12">
        <v>0</v>
      </c>
      <c r="M12">
        <v>0</v>
      </c>
      <c r="N12">
        <v>0.15651708159163</v>
      </c>
      <c r="O12">
        <v>0</v>
      </c>
      <c r="P12">
        <v>0</v>
      </c>
      <c r="Q12">
        <v>0.14153751220345501</v>
      </c>
      <c r="R12">
        <v>0.53762692971635595</v>
      </c>
      <c r="S12">
        <v>0</v>
      </c>
      <c r="T12">
        <v>0.16431847648855899</v>
      </c>
      <c r="U12">
        <v>0</v>
      </c>
      <c r="V12">
        <v>0</v>
      </c>
      <c r="W12">
        <v>0</v>
      </c>
      <c r="X12">
        <v>0</v>
      </c>
      <c r="Y12">
        <v>2.40014071722289E-2</v>
      </c>
      <c r="Z12">
        <v>0</v>
      </c>
      <c r="AA12">
        <v>0</v>
      </c>
      <c r="AB12">
        <v>2.1704336842944899E-2</v>
      </c>
      <c r="AC12">
        <v>8.2443415860161198E-2</v>
      </c>
      <c r="AD12">
        <v>0</v>
      </c>
      <c r="AE12">
        <v>2.5197726791330099E-2</v>
      </c>
      <c r="AF12">
        <v>0</v>
      </c>
      <c r="AG12">
        <v>0.84665311333333504</v>
      </c>
    </row>
    <row r="13" spans="1:33" x14ac:dyDescent="0.25">
      <c r="A13">
        <v>14</v>
      </c>
      <c r="B13" t="s">
        <v>33</v>
      </c>
      <c r="C13" t="s">
        <v>36</v>
      </c>
      <c r="D13" t="s">
        <v>40</v>
      </c>
      <c r="E13">
        <v>0</v>
      </c>
      <c r="F13" s="4">
        <v>1</v>
      </c>
      <c r="G13">
        <v>0</v>
      </c>
      <c r="H13">
        <f t="shared" si="0"/>
        <v>1</v>
      </c>
      <c r="I13" t="s">
        <v>35</v>
      </c>
      <c r="J13">
        <v>0.58333333333333304</v>
      </c>
      <c r="K13">
        <v>0.50008840684163502</v>
      </c>
      <c r="L13">
        <v>0</v>
      </c>
      <c r="M13">
        <v>0</v>
      </c>
      <c r="N13">
        <v>4.27476580972058E-2</v>
      </c>
      <c r="O13">
        <v>1.9855396387487199E-2</v>
      </c>
      <c r="P13">
        <v>0</v>
      </c>
      <c r="Q13">
        <v>0.139689296068612</v>
      </c>
      <c r="R13">
        <v>0.15600663362014999</v>
      </c>
      <c r="S13">
        <v>0</v>
      </c>
      <c r="T13">
        <v>0.14161260898490999</v>
      </c>
      <c r="U13">
        <v>0</v>
      </c>
      <c r="V13">
        <v>6.4601332046850396E-2</v>
      </c>
      <c r="W13">
        <v>0</v>
      </c>
      <c r="X13">
        <v>0</v>
      </c>
      <c r="Y13">
        <v>5.5221349209107701E-3</v>
      </c>
      <c r="Z13">
        <v>2.5649165975489001E-3</v>
      </c>
      <c r="AA13">
        <v>0</v>
      </c>
      <c r="AB13">
        <v>1.8045038587700998E-2</v>
      </c>
      <c r="AC13">
        <v>2.0152909369878999E-2</v>
      </c>
      <c r="AD13">
        <v>0</v>
      </c>
      <c r="AE13">
        <v>1.82934918104431E-2</v>
      </c>
      <c r="AF13">
        <v>0</v>
      </c>
      <c r="AG13">
        <v>0.870820176666667</v>
      </c>
    </row>
    <row r="14" spans="1:33" ht="15.75" x14ac:dyDescent="0.25">
      <c r="A14">
        <v>15</v>
      </c>
      <c r="B14" t="s">
        <v>41</v>
      </c>
      <c r="C14" t="s">
        <v>34</v>
      </c>
      <c r="D14" t="s">
        <v>39</v>
      </c>
      <c r="E14" s="5">
        <v>1</v>
      </c>
      <c r="F14" s="4">
        <v>1</v>
      </c>
      <c r="G14">
        <v>1</v>
      </c>
      <c r="H14">
        <f t="shared" si="0"/>
        <v>3</v>
      </c>
      <c r="I14" t="s">
        <v>35</v>
      </c>
      <c r="K14">
        <v>0</v>
      </c>
      <c r="L14">
        <v>0</v>
      </c>
      <c r="M14">
        <v>0</v>
      </c>
      <c r="N14">
        <v>0</v>
      </c>
      <c r="O14">
        <v>0.198963500670781</v>
      </c>
      <c r="P14">
        <v>0</v>
      </c>
      <c r="Q14">
        <v>0.26687006249092299</v>
      </c>
      <c r="R14">
        <v>0.25899857197304799</v>
      </c>
      <c r="S14">
        <v>0</v>
      </c>
      <c r="T14">
        <v>0.216459608134594</v>
      </c>
      <c r="U14">
        <v>5.8708256730654801E-2</v>
      </c>
      <c r="V14">
        <v>0</v>
      </c>
      <c r="W14">
        <v>0</v>
      </c>
      <c r="X14">
        <v>0</v>
      </c>
      <c r="Y14">
        <v>0</v>
      </c>
      <c r="Z14">
        <v>2.0780852257485001E-2</v>
      </c>
      <c r="AA14">
        <v>0</v>
      </c>
      <c r="AB14">
        <v>2.7873390455398699E-2</v>
      </c>
      <c r="AC14">
        <v>2.7051248298939401E-2</v>
      </c>
      <c r="AD14">
        <v>0</v>
      </c>
      <c r="AE14">
        <v>2.2608242824402099E-2</v>
      </c>
      <c r="AF14">
        <v>6.1318161637744298E-3</v>
      </c>
      <c r="AG14">
        <v>0.89555445</v>
      </c>
    </row>
    <row r="15" spans="1:33" ht="15.75" x14ac:dyDescent="0.25">
      <c r="A15">
        <v>16</v>
      </c>
      <c r="B15" t="s">
        <v>33</v>
      </c>
      <c r="C15" t="s">
        <v>34</v>
      </c>
      <c r="D15" s="8" t="s">
        <v>38</v>
      </c>
      <c r="E15">
        <v>0</v>
      </c>
      <c r="F15" s="5">
        <v>1</v>
      </c>
      <c r="G15">
        <v>1</v>
      </c>
      <c r="H15">
        <f t="shared" si="0"/>
        <v>2</v>
      </c>
      <c r="I15" t="s">
        <v>35</v>
      </c>
      <c r="K15">
        <v>0</v>
      </c>
      <c r="L15">
        <v>0</v>
      </c>
      <c r="M15">
        <v>0</v>
      </c>
      <c r="N15">
        <v>0.35940547007146101</v>
      </c>
      <c r="O15">
        <v>0</v>
      </c>
      <c r="P15">
        <v>0</v>
      </c>
      <c r="Q15">
        <v>0.39627673041674299</v>
      </c>
      <c r="R15">
        <v>0.23790325000611801</v>
      </c>
      <c r="S15">
        <v>0</v>
      </c>
      <c r="T15">
        <v>6.4145495056773796E-3</v>
      </c>
      <c r="U15">
        <v>0</v>
      </c>
      <c r="V15">
        <v>0</v>
      </c>
      <c r="W15">
        <v>0</v>
      </c>
      <c r="X15">
        <v>0</v>
      </c>
      <c r="Y15">
        <v>5.8649005386840397E-2</v>
      </c>
      <c r="Z15">
        <v>0</v>
      </c>
      <c r="AA15">
        <v>0</v>
      </c>
      <c r="AB15">
        <v>6.4665782889364407E-2</v>
      </c>
      <c r="AC15">
        <v>3.8821860414037103E-2</v>
      </c>
      <c r="AD15">
        <v>0</v>
      </c>
      <c r="AE15">
        <v>1.04674797642291E-3</v>
      </c>
      <c r="AF15">
        <v>0</v>
      </c>
      <c r="AG15">
        <v>0.83681660333333496</v>
      </c>
    </row>
    <row r="16" spans="1:33" ht="15.75" x14ac:dyDescent="0.25">
      <c r="A16">
        <v>17</v>
      </c>
      <c r="B16" t="s">
        <v>33</v>
      </c>
      <c r="C16" t="s">
        <v>34</v>
      </c>
      <c r="D16" s="6">
        <v>0.02</v>
      </c>
      <c r="E16" s="5">
        <v>1</v>
      </c>
      <c r="F16" s="5">
        <v>0</v>
      </c>
      <c r="G16">
        <v>1</v>
      </c>
      <c r="H16">
        <f t="shared" si="0"/>
        <v>2</v>
      </c>
      <c r="I16" t="s">
        <v>35</v>
      </c>
      <c r="K16">
        <v>0</v>
      </c>
      <c r="L16">
        <v>0.22150637437769299</v>
      </c>
      <c r="M16">
        <v>0</v>
      </c>
      <c r="N16">
        <v>0.36942416025647501</v>
      </c>
      <c r="O16">
        <v>4.0074863299278E-2</v>
      </c>
      <c r="P16">
        <v>0</v>
      </c>
      <c r="Q16">
        <v>7.1712142763763503E-2</v>
      </c>
      <c r="R16">
        <v>0.29728245930279001</v>
      </c>
      <c r="S16">
        <v>0</v>
      </c>
      <c r="T16">
        <v>0</v>
      </c>
      <c r="U16">
        <v>0</v>
      </c>
      <c r="V16">
        <v>0</v>
      </c>
      <c r="W16">
        <v>3.3138726946423801E-2</v>
      </c>
      <c r="X16">
        <v>0</v>
      </c>
      <c r="Y16">
        <v>5.5268144804161798E-2</v>
      </c>
      <c r="Z16">
        <v>5.9954480137243901E-3</v>
      </c>
      <c r="AA16">
        <v>0</v>
      </c>
      <c r="AB16">
        <v>1.0728581172744099E-2</v>
      </c>
      <c r="AC16">
        <v>4.4475299062944597E-2</v>
      </c>
      <c r="AD16">
        <v>0</v>
      </c>
      <c r="AE16">
        <v>0</v>
      </c>
      <c r="AF16">
        <v>0</v>
      </c>
      <c r="AG16">
        <v>0.85039380000000098</v>
      </c>
    </row>
    <row r="17" spans="1:33" x14ac:dyDescent="0.25">
      <c r="A17">
        <v>18</v>
      </c>
      <c r="B17" t="s">
        <v>33</v>
      </c>
      <c r="C17" t="s">
        <v>34</v>
      </c>
      <c r="E17"/>
      <c r="H17">
        <f t="shared" si="0"/>
        <v>0</v>
      </c>
      <c r="I17" t="s">
        <v>35</v>
      </c>
      <c r="K17">
        <v>1.16739856857427E-2</v>
      </c>
      <c r="L17">
        <v>9.5480106300466994E-2</v>
      </c>
      <c r="M17">
        <v>0</v>
      </c>
      <c r="N17">
        <v>0.10320228288269399</v>
      </c>
      <c r="O17">
        <v>6.1573257172491E-2</v>
      </c>
      <c r="P17">
        <v>0</v>
      </c>
      <c r="Q17">
        <v>0.21557841204963399</v>
      </c>
      <c r="R17">
        <v>0.42685660795909303</v>
      </c>
      <c r="S17">
        <v>4.2956788709627901E-2</v>
      </c>
      <c r="T17">
        <v>4.2678559240250602E-2</v>
      </c>
      <c r="U17">
        <v>0</v>
      </c>
      <c r="V17">
        <v>1.5777535633438001E-3</v>
      </c>
      <c r="W17">
        <v>1.2904254125305799E-2</v>
      </c>
      <c r="X17">
        <v>0</v>
      </c>
      <c r="Y17">
        <v>1.3947915814411601E-2</v>
      </c>
      <c r="Z17">
        <v>8.3217016472126402E-3</v>
      </c>
      <c r="AA17">
        <v>0</v>
      </c>
      <c r="AB17">
        <v>2.9135688268549498E-2</v>
      </c>
      <c r="AC17">
        <v>5.7690197022154402E-2</v>
      </c>
      <c r="AD17">
        <v>5.8056629741455998E-3</v>
      </c>
      <c r="AE17">
        <v>5.7680599182095803E-3</v>
      </c>
      <c r="AF17">
        <v>0</v>
      </c>
      <c r="AG17">
        <v>0.86484876666666699</v>
      </c>
    </row>
    <row r="18" spans="1:33" ht="15.75" x14ac:dyDescent="0.25">
      <c r="A18">
        <v>20</v>
      </c>
      <c r="B18" t="s">
        <v>33</v>
      </c>
      <c r="C18" t="s">
        <v>36</v>
      </c>
      <c r="D18" t="s">
        <v>39</v>
      </c>
      <c r="E18" s="5">
        <v>1</v>
      </c>
      <c r="F18" s="4">
        <v>1</v>
      </c>
      <c r="G18">
        <v>1</v>
      </c>
      <c r="H18">
        <f t="shared" si="0"/>
        <v>3</v>
      </c>
      <c r="I18" t="s">
        <v>35</v>
      </c>
      <c r="J18">
        <v>1.25</v>
      </c>
      <c r="K18">
        <v>8.8488357968419001E-2</v>
      </c>
      <c r="L18">
        <v>0.26979790768797401</v>
      </c>
      <c r="M18">
        <v>0</v>
      </c>
      <c r="N18">
        <v>8.7654417636100504E-2</v>
      </c>
      <c r="O18">
        <v>0.117242947208598</v>
      </c>
      <c r="P18">
        <v>0</v>
      </c>
      <c r="Q18">
        <v>3.17375282042291E-2</v>
      </c>
      <c r="R18">
        <v>0.33139065907158699</v>
      </c>
      <c r="S18">
        <v>7.3138863779936503E-2</v>
      </c>
      <c r="T18">
        <v>5.4931844315585904E-4</v>
      </c>
      <c r="U18">
        <v>0</v>
      </c>
      <c r="V18">
        <v>8.2227078088006195E-3</v>
      </c>
      <c r="W18">
        <v>2.5070748438294401E-2</v>
      </c>
      <c r="X18">
        <v>0</v>
      </c>
      <c r="Y18">
        <v>8.1452145900307998E-3</v>
      </c>
      <c r="Z18">
        <v>1.0894704339332499E-2</v>
      </c>
      <c r="AA18">
        <v>0</v>
      </c>
      <c r="AB18">
        <v>2.9491836778131001E-3</v>
      </c>
      <c r="AC18">
        <v>3.0794204149251301E-2</v>
      </c>
      <c r="AD18">
        <v>6.7963686990861003E-3</v>
      </c>
      <c r="AE18">
        <v>5.1044964058073397E-5</v>
      </c>
      <c r="AF18">
        <v>0</v>
      </c>
      <c r="AG18">
        <v>0.90707582333333303</v>
      </c>
    </row>
    <row r="19" spans="1:33" ht="15.75" x14ac:dyDescent="0.25">
      <c r="A19">
        <v>21</v>
      </c>
      <c r="B19" t="s">
        <v>42</v>
      </c>
      <c r="C19" t="s">
        <v>43</v>
      </c>
      <c r="D19" s="8" t="s">
        <v>39</v>
      </c>
      <c r="E19" s="5">
        <v>1</v>
      </c>
      <c r="F19" s="4">
        <v>1</v>
      </c>
      <c r="G19">
        <v>1</v>
      </c>
      <c r="H19">
        <f t="shared" si="0"/>
        <v>3</v>
      </c>
      <c r="I19" t="s">
        <v>35</v>
      </c>
      <c r="J19">
        <v>1.1666666666666701</v>
      </c>
      <c r="K19">
        <v>0</v>
      </c>
      <c r="L19">
        <v>0</v>
      </c>
      <c r="M19">
        <v>0</v>
      </c>
      <c r="N19">
        <v>0</v>
      </c>
      <c r="O19">
        <v>0.276221561282322</v>
      </c>
      <c r="P19">
        <v>0</v>
      </c>
      <c r="Q19">
        <v>0.21383704441236601</v>
      </c>
      <c r="R19">
        <v>0.50994139430531205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2.5378862310035201E-2</v>
      </c>
      <c r="AA19">
        <v>0</v>
      </c>
      <c r="AB19">
        <v>1.9647057535018098E-2</v>
      </c>
      <c r="AC19">
        <v>4.6852723488280797E-2</v>
      </c>
      <c r="AD19">
        <v>0</v>
      </c>
      <c r="AE19">
        <v>0</v>
      </c>
      <c r="AF19">
        <v>0</v>
      </c>
      <c r="AG19">
        <v>0.90812135666666605</v>
      </c>
    </row>
    <row r="20" spans="1:33" ht="15.75" x14ac:dyDescent="0.25">
      <c r="A20">
        <v>22</v>
      </c>
      <c r="B20" t="s">
        <v>33</v>
      </c>
      <c r="C20" t="s">
        <v>44</v>
      </c>
      <c r="D20" s="9" t="s">
        <v>45</v>
      </c>
      <c r="E20" s="5">
        <v>1</v>
      </c>
      <c r="F20" s="4">
        <v>1</v>
      </c>
      <c r="G20">
        <v>1</v>
      </c>
      <c r="H20">
        <f t="shared" si="0"/>
        <v>3</v>
      </c>
      <c r="I20" t="s">
        <v>35</v>
      </c>
      <c r="J20">
        <v>1.0833333333333299</v>
      </c>
      <c r="K20">
        <v>3.4766139726866603E-2</v>
      </c>
      <c r="L20">
        <v>0</v>
      </c>
      <c r="M20">
        <v>0</v>
      </c>
      <c r="N20">
        <v>0</v>
      </c>
      <c r="O20">
        <v>9.8973358544393097E-2</v>
      </c>
      <c r="P20">
        <v>0</v>
      </c>
      <c r="Q20">
        <v>0.35503440358087701</v>
      </c>
      <c r="R20">
        <v>0.21486326000043099</v>
      </c>
      <c r="S20">
        <v>0</v>
      </c>
      <c r="T20">
        <v>0.29636283814743197</v>
      </c>
      <c r="U20">
        <v>0</v>
      </c>
      <c r="V20">
        <v>3.8777079136500699E-3</v>
      </c>
      <c r="W20">
        <v>0</v>
      </c>
      <c r="X20">
        <v>0</v>
      </c>
      <c r="Y20">
        <v>0</v>
      </c>
      <c r="Z20">
        <v>1.10391829142749E-2</v>
      </c>
      <c r="AA20">
        <v>0</v>
      </c>
      <c r="AB20">
        <v>3.9599441502551798E-2</v>
      </c>
      <c r="AC20">
        <v>2.39651848091855E-2</v>
      </c>
      <c r="AD20">
        <v>0</v>
      </c>
      <c r="AE20">
        <v>3.3055396193670802E-2</v>
      </c>
      <c r="AF20">
        <v>0</v>
      </c>
      <c r="AG20">
        <v>0.88846308666666696</v>
      </c>
    </row>
    <row r="21" spans="1:33" x14ac:dyDescent="0.25">
      <c r="A21">
        <v>23</v>
      </c>
      <c r="B21" t="s">
        <v>33</v>
      </c>
      <c r="C21" t="s">
        <v>44</v>
      </c>
      <c r="D21" t="s">
        <v>40</v>
      </c>
      <c r="E21">
        <v>0</v>
      </c>
      <c r="F21" s="4">
        <v>1</v>
      </c>
      <c r="G21">
        <v>0</v>
      </c>
      <c r="H21">
        <f t="shared" si="0"/>
        <v>1</v>
      </c>
      <c r="I21" t="s">
        <v>35</v>
      </c>
      <c r="J21">
        <v>0.83333333333333304</v>
      </c>
      <c r="K21">
        <v>0.223851116954743</v>
      </c>
      <c r="L21">
        <v>8.5216547760369202E-2</v>
      </c>
      <c r="M21">
        <v>0</v>
      </c>
      <c r="N21">
        <v>2.7081895032600299E-2</v>
      </c>
      <c r="O21">
        <v>1.06452054585901E-2</v>
      </c>
      <c r="P21">
        <v>0</v>
      </c>
      <c r="Q21">
        <v>0.213777845618566</v>
      </c>
      <c r="R21">
        <v>0.32137974592718199</v>
      </c>
      <c r="S21">
        <v>0</v>
      </c>
      <c r="T21">
        <v>0.118047643247949</v>
      </c>
      <c r="U21">
        <v>0</v>
      </c>
      <c r="V21">
        <v>2.99641270103169E-2</v>
      </c>
      <c r="W21">
        <v>1.14068649520685E-2</v>
      </c>
      <c r="X21">
        <v>0</v>
      </c>
      <c r="Y21">
        <v>3.6251118755908098E-3</v>
      </c>
      <c r="Z21">
        <v>1.4249394541846401E-3</v>
      </c>
      <c r="AA21">
        <v>0</v>
      </c>
      <c r="AB21">
        <v>2.8615745166916801E-2</v>
      </c>
      <c r="AC21">
        <v>4.3019055059941302E-2</v>
      </c>
      <c r="AD21">
        <v>0</v>
      </c>
      <c r="AE21">
        <v>1.5801549814313701E-2</v>
      </c>
      <c r="AF21">
        <v>0</v>
      </c>
      <c r="AG21">
        <v>0.86614260666666698</v>
      </c>
    </row>
    <row r="22" spans="1:33" ht="15.75" x14ac:dyDescent="0.25">
      <c r="A22">
        <v>25</v>
      </c>
      <c r="B22" t="s">
        <v>33</v>
      </c>
      <c r="C22" t="s">
        <v>44</v>
      </c>
      <c r="D22" s="8" t="s">
        <v>39</v>
      </c>
      <c r="E22" s="5">
        <v>1</v>
      </c>
      <c r="F22" s="5">
        <v>0</v>
      </c>
      <c r="G22">
        <v>0</v>
      </c>
      <c r="H22">
        <f t="shared" si="0"/>
        <v>1</v>
      </c>
      <c r="I22" t="s">
        <v>35</v>
      </c>
      <c r="J22">
        <v>0.66666666666666696</v>
      </c>
      <c r="K22">
        <v>0</v>
      </c>
      <c r="L22">
        <v>0</v>
      </c>
      <c r="M22">
        <v>0</v>
      </c>
      <c r="N22">
        <v>0.33849057402049398</v>
      </c>
      <c r="O22">
        <v>4.6914933386133402E-2</v>
      </c>
      <c r="P22">
        <v>0</v>
      </c>
      <c r="Q22">
        <v>0.29581015224667201</v>
      </c>
      <c r="R22">
        <v>0.140625469030835</v>
      </c>
      <c r="S22">
        <v>0</v>
      </c>
      <c r="T22">
        <v>0.178158871315866</v>
      </c>
      <c r="U22">
        <v>0</v>
      </c>
      <c r="V22">
        <v>0</v>
      </c>
      <c r="W22">
        <v>0</v>
      </c>
      <c r="X22">
        <v>0</v>
      </c>
      <c r="Y22">
        <v>5.2904071726902702E-2</v>
      </c>
      <c r="Z22">
        <v>7.3325261954638402E-3</v>
      </c>
      <c r="AA22">
        <v>0</v>
      </c>
      <c r="AB22">
        <v>4.6233374614019301E-2</v>
      </c>
      <c r="AC22">
        <v>2.1978927837991099E-2</v>
      </c>
      <c r="AD22">
        <v>0</v>
      </c>
      <c r="AE22">
        <v>2.7845176292288599E-2</v>
      </c>
      <c r="AF22">
        <v>0</v>
      </c>
      <c r="AG22">
        <v>0.84370592333333405</v>
      </c>
    </row>
    <row r="23" spans="1:33" ht="15.75" x14ac:dyDescent="0.25">
      <c r="A23">
        <v>26</v>
      </c>
      <c r="B23" t="s">
        <v>33</v>
      </c>
      <c r="C23" t="s">
        <v>44</v>
      </c>
      <c r="D23" s="6">
        <v>0.01</v>
      </c>
      <c r="E23" s="5">
        <v>1</v>
      </c>
      <c r="F23" s="5">
        <v>0</v>
      </c>
      <c r="G23">
        <v>1</v>
      </c>
      <c r="H23">
        <f t="shared" si="0"/>
        <v>2</v>
      </c>
      <c r="I23" t="s">
        <v>35</v>
      </c>
      <c r="J23">
        <v>0.91666666666666696</v>
      </c>
      <c r="K23">
        <v>0</v>
      </c>
      <c r="L23">
        <v>0.220942723767657</v>
      </c>
      <c r="M23">
        <v>0</v>
      </c>
      <c r="N23">
        <v>0.228555062655283</v>
      </c>
      <c r="O23">
        <v>2.0320158463834299E-2</v>
      </c>
      <c r="P23">
        <v>0</v>
      </c>
      <c r="Q23">
        <v>9.1636728954442095E-2</v>
      </c>
      <c r="R23">
        <v>0.42839206526665902</v>
      </c>
      <c r="S23">
        <v>0</v>
      </c>
      <c r="T23">
        <v>1.0153260892124399E-2</v>
      </c>
      <c r="U23">
        <v>0</v>
      </c>
      <c r="V23">
        <v>0</v>
      </c>
      <c r="W23">
        <v>3.6101465876077203E-2</v>
      </c>
      <c r="X23">
        <v>0</v>
      </c>
      <c r="Y23">
        <v>3.7345302232859701E-2</v>
      </c>
      <c r="Z23">
        <v>3.3202609928446201E-3</v>
      </c>
      <c r="AA23">
        <v>0</v>
      </c>
      <c r="AB23">
        <v>1.49732029502046E-2</v>
      </c>
      <c r="AC23">
        <v>6.9998148217228107E-2</v>
      </c>
      <c r="AD23">
        <v>0</v>
      </c>
      <c r="AE23">
        <v>1.65901639745058E-3</v>
      </c>
      <c r="AF23">
        <v>0</v>
      </c>
      <c r="AG23">
        <v>0.83660260333333503</v>
      </c>
    </row>
    <row r="24" spans="1:33" ht="15.75" x14ac:dyDescent="0.25">
      <c r="A24">
        <v>27</v>
      </c>
      <c r="B24" t="s">
        <v>33</v>
      </c>
      <c r="C24" t="s">
        <v>44</v>
      </c>
      <c r="D24" s="8" t="s">
        <v>37</v>
      </c>
      <c r="E24">
        <v>2</v>
      </c>
      <c r="F24" s="4">
        <v>1</v>
      </c>
      <c r="G24">
        <v>1</v>
      </c>
      <c r="H24">
        <f t="shared" si="0"/>
        <v>4</v>
      </c>
      <c r="I24" t="s">
        <v>35</v>
      </c>
      <c r="J24">
        <v>0.66666666666666696</v>
      </c>
      <c r="K24">
        <v>0</v>
      </c>
      <c r="L24">
        <v>0</v>
      </c>
      <c r="M24">
        <v>0</v>
      </c>
      <c r="N24">
        <v>0.273934060622822</v>
      </c>
      <c r="O24">
        <v>0.16542872509836101</v>
      </c>
      <c r="P24">
        <v>0</v>
      </c>
      <c r="Q24">
        <v>0.11549530247499901</v>
      </c>
      <c r="R24">
        <v>0.44514191180381801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2.9087784104155402E-2</v>
      </c>
      <c r="Z24">
        <v>1.7566107074623201E-2</v>
      </c>
      <c r="AA24">
        <v>0</v>
      </c>
      <c r="AB24">
        <v>1.2263909116663601E-2</v>
      </c>
      <c r="AC24">
        <v>4.72675497045573E-2</v>
      </c>
      <c r="AD24">
        <v>0</v>
      </c>
      <c r="AE24">
        <v>0</v>
      </c>
      <c r="AF24">
        <v>0</v>
      </c>
      <c r="AG24">
        <v>0.89381465000000004</v>
      </c>
    </row>
    <row r="25" spans="1:33" ht="15.75" x14ac:dyDescent="0.25">
      <c r="A25">
        <v>28</v>
      </c>
      <c r="B25" t="s">
        <v>33</v>
      </c>
      <c r="C25" t="s">
        <v>46</v>
      </c>
      <c r="D25" s="6">
        <v>0.01</v>
      </c>
      <c r="E25" s="5">
        <v>1</v>
      </c>
      <c r="F25" s="5">
        <v>0</v>
      </c>
      <c r="G25">
        <v>0</v>
      </c>
      <c r="H25">
        <f t="shared" si="0"/>
        <v>1</v>
      </c>
      <c r="I25" t="s">
        <v>35</v>
      </c>
      <c r="J25">
        <v>2.5833333333333299</v>
      </c>
      <c r="K25">
        <v>0</v>
      </c>
      <c r="L25">
        <v>0</v>
      </c>
      <c r="M25">
        <v>0</v>
      </c>
      <c r="N25">
        <v>0</v>
      </c>
      <c r="O25">
        <v>0.14959006958285201</v>
      </c>
      <c r="P25">
        <v>0</v>
      </c>
      <c r="Q25">
        <v>0.20403496756278899</v>
      </c>
      <c r="R25">
        <v>0.44885908517510797</v>
      </c>
      <c r="S25">
        <v>6.8348109822607306E-2</v>
      </c>
      <c r="T25">
        <v>0.12916776785664399</v>
      </c>
      <c r="U25">
        <v>0</v>
      </c>
      <c r="V25">
        <v>0</v>
      </c>
      <c r="W25">
        <v>0</v>
      </c>
      <c r="X25">
        <v>0</v>
      </c>
      <c r="Y25">
        <v>0</v>
      </c>
      <c r="Z25">
        <v>1.6621283724038101E-2</v>
      </c>
      <c r="AA25">
        <v>0</v>
      </c>
      <c r="AB25">
        <v>2.2670776843296402E-2</v>
      </c>
      <c r="AC25">
        <v>4.9873726428581698E-2</v>
      </c>
      <c r="AD25">
        <v>7.5943097595396799E-3</v>
      </c>
      <c r="AE25">
        <v>1.4352116577878E-2</v>
      </c>
      <c r="AF25">
        <v>0</v>
      </c>
      <c r="AG25">
        <v>0.88888778666666601</v>
      </c>
    </row>
    <row r="26" spans="1:33" ht="15.75" x14ac:dyDescent="0.25">
      <c r="A26">
        <v>29</v>
      </c>
      <c r="B26" t="s">
        <v>33</v>
      </c>
      <c r="C26" t="s">
        <v>44</v>
      </c>
      <c r="D26" s="8" t="s">
        <v>38</v>
      </c>
      <c r="E26">
        <v>0</v>
      </c>
      <c r="F26" s="5">
        <v>0</v>
      </c>
      <c r="G26">
        <v>0</v>
      </c>
      <c r="H26">
        <f t="shared" si="0"/>
        <v>0</v>
      </c>
      <c r="I26" t="s">
        <v>35</v>
      </c>
      <c r="J26">
        <v>0.41666666666666702</v>
      </c>
      <c r="K26">
        <v>0</v>
      </c>
      <c r="L26">
        <v>0</v>
      </c>
      <c r="M26">
        <v>0</v>
      </c>
      <c r="N26">
        <v>0.14411253952501801</v>
      </c>
      <c r="O26">
        <v>0.137901193553219</v>
      </c>
      <c r="P26">
        <v>0</v>
      </c>
      <c r="Q26">
        <v>0.306519925220121</v>
      </c>
      <c r="R26">
        <v>0.19292108104400299</v>
      </c>
      <c r="S26">
        <v>0</v>
      </c>
      <c r="T26">
        <v>0.21854526065763899</v>
      </c>
      <c r="U26">
        <v>0</v>
      </c>
      <c r="V26">
        <v>0</v>
      </c>
      <c r="W26">
        <v>0</v>
      </c>
      <c r="X26">
        <v>0</v>
      </c>
      <c r="Y26">
        <v>1.53007381633312E-2</v>
      </c>
      <c r="Z26">
        <v>1.4641266207111399E-2</v>
      </c>
      <c r="AA26">
        <v>0</v>
      </c>
      <c r="AB26">
        <v>3.2543879478459499E-2</v>
      </c>
      <c r="AC26">
        <v>2.0482845954766099E-2</v>
      </c>
      <c r="AD26">
        <v>0</v>
      </c>
      <c r="AE26">
        <v>2.3203420196332002E-2</v>
      </c>
      <c r="AF26">
        <v>0</v>
      </c>
      <c r="AG26">
        <v>0.89382784999999998</v>
      </c>
    </row>
    <row r="27" spans="1:33" ht="15.75" x14ac:dyDescent="0.25">
      <c r="A27">
        <v>30</v>
      </c>
      <c r="B27" t="s">
        <v>33</v>
      </c>
      <c r="C27" t="s">
        <v>44</v>
      </c>
      <c r="D27" s="6">
        <v>0.01</v>
      </c>
      <c r="E27" s="5">
        <v>1</v>
      </c>
      <c r="F27" s="5">
        <v>0</v>
      </c>
      <c r="G27">
        <v>0</v>
      </c>
      <c r="H27">
        <f t="shared" si="0"/>
        <v>1</v>
      </c>
      <c r="I27" t="s">
        <v>35</v>
      </c>
      <c r="J27">
        <v>0.25</v>
      </c>
      <c r="K27">
        <v>0</v>
      </c>
      <c r="L27">
        <v>0</v>
      </c>
      <c r="M27">
        <v>0</v>
      </c>
      <c r="N27">
        <v>0.16434008457107799</v>
      </c>
      <c r="O27">
        <v>0</v>
      </c>
      <c r="P27">
        <v>0</v>
      </c>
      <c r="Q27">
        <v>0</v>
      </c>
      <c r="R27">
        <v>0.43871973476355403</v>
      </c>
      <c r="S27">
        <v>0.39694018066536801</v>
      </c>
      <c r="T27">
        <v>0</v>
      </c>
      <c r="U27">
        <v>0</v>
      </c>
      <c r="V27">
        <v>0</v>
      </c>
      <c r="W27">
        <v>0</v>
      </c>
      <c r="X27">
        <v>0</v>
      </c>
      <c r="Y27">
        <v>2.7279139865922598E-2</v>
      </c>
      <c r="Z27">
        <v>0</v>
      </c>
      <c r="AA27">
        <v>0</v>
      </c>
      <c r="AB27">
        <v>0</v>
      </c>
      <c r="AC27">
        <v>7.2823967675270496E-2</v>
      </c>
      <c r="AD27">
        <v>6.5888895792139204E-2</v>
      </c>
      <c r="AE27">
        <v>0</v>
      </c>
      <c r="AF27">
        <v>0</v>
      </c>
      <c r="AG27">
        <v>0.83400799666666803</v>
      </c>
    </row>
    <row r="28" spans="1:33" ht="15.75" x14ac:dyDescent="0.25">
      <c r="A28">
        <v>31</v>
      </c>
      <c r="B28" t="s">
        <v>33</v>
      </c>
      <c r="C28" t="s">
        <v>44</v>
      </c>
      <c r="D28" s="8" t="s">
        <v>47</v>
      </c>
      <c r="E28" s="5">
        <v>3</v>
      </c>
      <c r="F28" s="5">
        <v>1</v>
      </c>
      <c r="G28">
        <v>0</v>
      </c>
      <c r="H28">
        <f t="shared" si="0"/>
        <v>4</v>
      </c>
      <c r="I28" t="s">
        <v>35</v>
      </c>
      <c r="J28">
        <v>0.5</v>
      </c>
      <c r="K28">
        <v>0</v>
      </c>
      <c r="L28">
        <v>0</v>
      </c>
      <c r="M28">
        <v>0</v>
      </c>
      <c r="N28">
        <v>3.43154411876615E-2</v>
      </c>
      <c r="O28">
        <v>0.15581019007254901</v>
      </c>
      <c r="P28">
        <v>0</v>
      </c>
      <c r="Q28">
        <v>0.22345513028022501</v>
      </c>
      <c r="R28">
        <v>0.30846267215330703</v>
      </c>
      <c r="S28">
        <v>0</v>
      </c>
      <c r="T28">
        <v>0.27795656630625798</v>
      </c>
      <c r="U28">
        <v>0</v>
      </c>
      <c r="V28">
        <v>0</v>
      </c>
      <c r="W28">
        <v>0</v>
      </c>
      <c r="X28">
        <v>0</v>
      </c>
      <c r="Y28">
        <v>3.7813776881155401E-3</v>
      </c>
      <c r="Z28">
        <v>1.71694478033762E-2</v>
      </c>
      <c r="AA28">
        <v>0</v>
      </c>
      <c r="AB28">
        <v>2.4623557637382599E-2</v>
      </c>
      <c r="AC28">
        <v>3.3990933111371698E-2</v>
      </c>
      <c r="AD28">
        <v>0</v>
      </c>
      <c r="AE28">
        <v>3.0629323759754301E-2</v>
      </c>
      <c r="AF28">
        <v>0</v>
      </c>
      <c r="AG28">
        <v>0.88980535999999999</v>
      </c>
    </row>
    <row r="29" spans="1:33" ht="15.75" x14ac:dyDescent="0.25">
      <c r="A29">
        <v>32</v>
      </c>
      <c r="B29" t="s">
        <v>33</v>
      </c>
      <c r="C29" t="s">
        <v>36</v>
      </c>
      <c r="D29" s="8" t="s">
        <v>38</v>
      </c>
      <c r="E29">
        <v>0</v>
      </c>
      <c r="F29" s="5">
        <v>0</v>
      </c>
      <c r="G29">
        <v>0</v>
      </c>
      <c r="H29">
        <f t="shared" si="0"/>
        <v>0</v>
      </c>
      <c r="I29" t="s">
        <v>35</v>
      </c>
      <c r="J29">
        <v>4.8333333333333304</v>
      </c>
      <c r="K29">
        <v>0</v>
      </c>
      <c r="L29">
        <v>0.147311222185048</v>
      </c>
      <c r="M29">
        <v>0</v>
      </c>
      <c r="N29">
        <v>0.218972916870637</v>
      </c>
      <c r="O29">
        <v>0</v>
      </c>
      <c r="P29">
        <v>0</v>
      </c>
      <c r="Q29">
        <v>0.105675023168131</v>
      </c>
      <c r="R29">
        <v>0.40291518288178901</v>
      </c>
      <c r="S29">
        <v>5.7659354485206399E-2</v>
      </c>
      <c r="T29">
        <v>6.7466300409189106E-2</v>
      </c>
      <c r="U29">
        <v>0</v>
      </c>
      <c r="V29">
        <v>0</v>
      </c>
      <c r="W29">
        <v>2.66139348164703E-2</v>
      </c>
      <c r="X29">
        <v>0</v>
      </c>
      <c r="Y29">
        <v>3.9560671955099901E-2</v>
      </c>
      <c r="Z29">
        <v>0</v>
      </c>
      <c r="AA29">
        <v>0</v>
      </c>
      <c r="AB29">
        <v>1.9091744244662701E-2</v>
      </c>
      <c r="AC29">
        <v>7.2792542582479206E-2</v>
      </c>
      <c r="AD29">
        <v>1.04170088270763E-2</v>
      </c>
      <c r="AE29">
        <v>1.21887775742099E-2</v>
      </c>
      <c r="AF29">
        <v>0</v>
      </c>
      <c r="AG29">
        <v>0.81933532000000198</v>
      </c>
    </row>
    <row r="30" spans="1:33" ht="15.75" x14ac:dyDescent="0.25">
      <c r="A30">
        <v>1</v>
      </c>
      <c r="B30" t="s">
        <v>33</v>
      </c>
      <c r="C30" t="s">
        <v>34</v>
      </c>
      <c r="D30" s="6">
        <v>0.2</v>
      </c>
      <c r="E30" s="5">
        <v>3</v>
      </c>
      <c r="F30" s="5">
        <v>1</v>
      </c>
      <c r="G30">
        <v>0</v>
      </c>
      <c r="H30">
        <f t="shared" si="0"/>
        <v>4</v>
      </c>
      <c r="I30" t="s">
        <v>48</v>
      </c>
      <c r="K30">
        <v>0</v>
      </c>
      <c r="L30">
        <v>0</v>
      </c>
      <c r="M30">
        <v>0</v>
      </c>
      <c r="N30">
        <v>0.29166889713417699</v>
      </c>
      <c r="O30">
        <v>0</v>
      </c>
      <c r="P30">
        <v>0</v>
      </c>
      <c r="Q30">
        <v>0.108905881751653</v>
      </c>
      <c r="R30">
        <v>0.463921241869858</v>
      </c>
      <c r="S30">
        <v>0</v>
      </c>
      <c r="T30">
        <v>0.13550397924431201</v>
      </c>
      <c r="U30">
        <v>0</v>
      </c>
      <c r="V30">
        <v>0</v>
      </c>
      <c r="W30">
        <v>0</v>
      </c>
      <c r="X30">
        <v>0</v>
      </c>
      <c r="Y30">
        <v>4.9166358626751998E-2</v>
      </c>
      <c r="Z30">
        <v>0</v>
      </c>
      <c r="AA30">
        <v>0</v>
      </c>
      <c r="AB30">
        <v>1.8358164656484401E-2</v>
      </c>
      <c r="AC30">
        <v>7.8202778480862697E-2</v>
      </c>
      <c r="AD30">
        <v>0</v>
      </c>
      <c r="AE30">
        <v>2.2841781569232399E-2</v>
      </c>
      <c r="AF30">
        <v>0</v>
      </c>
      <c r="AG30">
        <v>0.83143091666666802</v>
      </c>
    </row>
    <row r="31" spans="1:33" ht="15.75" x14ac:dyDescent="0.25">
      <c r="A31">
        <v>13</v>
      </c>
      <c r="B31" t="s">
        <v>33</v>
      </c>
      <c r="C31" t="s">
        <v>36</v>
      </c>
      <c r="D31" s="8" t="s">
        <v>38</v>
      </c>
      <c r="E31">
        <v>0</v>
      </c>
      <c r="F31" s="5">
        <v>0</v>
      </c>
      <c r="G31">
        <v>0</v>
      </c>
      <c r="H31">
        <f t="shared" si="0"/>
        <v>0</v>
      </c>
      <c r="I31" t="s">
        <v>49</v>
      </c>
      <c r="J31">
        <v>1.0833333333333299</v>
      </c>
      <c r="K31">
        <v>0</v>
      </c>
      <c r="L31">
        <v>0</v>
      </c>
      <c r="M31">
        <v>0</v>
      </c>
      <c r="N31">
        <v>0.25019631391249503</v>
      </c>
      <c r="O31">
        <v>0</v>
      </c>
      <c r="P31">
        <v>0</v>
      </c>
      <c r="Q31">
        <v>0.16636560003543399</v>
      </c>
      <c r="R31">
        <v>0.56995631637355804</v>
      </c>
      <c r="S31">
        <v>0</v>
      </c>
      <c r="T31">
        <v>1.34817696785127E-2</v>
      </c>
      <c r="U31">
        <v>0</v>
      </c>
      <c r="V31">
        <v>0</v>
      </c>
      <c r="W31">
        <v>0</v>
      </c>
      <c r="X31">
        <v>0</v>
      </c>
      <c r="Y31">
        <v>4.0663445312364203E-2</v>
      </c>
      <c r="Z31">
        <v>0</v>
      </c>
      <c r="AA31">
        <v>0</v>
      </c>
      <c r="AB31">
        <v>2.7038761575302699E-2</v>
      </c>
      <c r="AC31">
        <v>9.2632809568084104E-2</v>
      </c>
      <c r="AD31">
        <v>0</v>
      </c>
      <c r="AE31">
        <v>2.19114021091385E-3</v>
      </c>
      <c r="AF31">
        <v>0</v>
      </c>
      <c r="AG31">
        <v>0.83747384333333497</v>
      </c>
    </row>
    <row r="32" spans="1:33" x14ac:dyDescent="0.25">
      <c r="A32">
        <v>19</v>
      </c>
      <c r="B32" t="s">
        <v>33</v>
      </c>
      <c r="C32" t="s">
        <v>36</v>
      </c>
      <c r="D32" s="7">
        <v>0</v>
      </c>
      <c r="E32">
        <v>0</v>
      </c>
      <c r="F32" s="4">
        <v>0</v>
      </c>
      <c r="G32">
        <v>0</v>
      </c>
      <c r="H32">
        <f t="shared" si="0"/>
        <v>0</v>
      </c>
      <c r="I32" t="s">
        <v>49</v>
      </c>
      <c r="J32">
        <v>0.58333333333333304</v>
      </c>
      <c r="K32">
        <v>6.9050682704253602E-2</v>
      </c>
      <c r="L32">
        <v>0</v>
      </c>
      <c r="M32">
        <v>0</v>
      </c>
      <c r="N32">
        <v>0.120078840216091</v>
      </c>
      <c r="O32">
        <v>0</v>
      </c>
      <c r="P32">
        <v>0</v>
      </c>
      <c r="Q32">
        <v>0.23971431186131401</v>
      </c>
      <c r="R32">
        <v>0.369590959908009</v>
      </c>
      <c r="S32">
        <v>0</v>
      </c>
      <c r="T32">
        <v>0.20156520531033301</v>
      </c>
      <c r="U32">
        <v>0</v>
      </c>
      <c r="V32">
        <v>9.7617458812364992E-3</v>
      </c>
      <c r="W32">
        <v>0</v>
      </c>
      <c r="X32">
        <v>0</v>
      </c>
      <c r="Y32">
        <v>1.6975634099427501E-2</v>
      </c>
      <c r="Z32">
        <v>0</v>
      </c>
      <c r="AA32">
        <v>0</v>
      </c>
      <c r="AB32">
        <v>3.3888588857376702E-2</v>
      </c>
      <c r="AC32">
        <v>5.2249346267535302E-2</v>
      </c>
      <c r="AD32">
        <v>0</v>
      </c>
      <c r="AE32">
        <v>2.8495421561089401E-2</v>
      </c>
      <c r="AF32">
        <v>0</v>
      </c>
      <c r="AG32">
        <v>0.858629263333335</v>
      </c>
    </row>
    <row r="33" spans="1:33" ht="15.75" x14ac:dyDescent="0.25">
      <c r="A33">
        <v>24</v>
      </c>
      <c r="B33" t="s">
        <v>33</v>
      </c>
      <c r="C33" t="s">
        <v>44</v>
      </c>
      <c r="D33" s="8" t="s">
        <v>39</v>
      </c>
      <c r="E33" s="5">
        <v>1</v>
      </c>
      <c r="F33" s="5">
        <v>0</v>
      </c>
      <c r="G33">
        <v>0</v>
      </c>
      <c r="H33">
        <f t="shared" si="0"/>
        <v>1</v>
      </c>
      <c r="I33" t="s">
        <v>48</v>
      </c>
      <c r="J33">
        <v>0.83333333333333304</v>
      </c>
      <c r="K33">
        <v>0</v>
      </c>
      <c r="L33">
        <v>0</v>
      </c>
      <c r="M33">
        <v>0</v>
      </c>
      <c r="N33">
        <v>0</v>
      </c>
      <c r="O33">
        <v>0.109490877820447</v>
      </c>
      <c r="P33">
        <v>0</v>
      </c>
      <c r="Q33">
        <v>0.26831974700542499</v>
      </c>
      <c r="R33">
        <v>0.45172838902550799</v>
      </c>
      <c r="S33">
        <v>0</v>
      </c>
      <c r="T33">
        <v>0.17046098614861999</v>
      </c>
      <c r="U33">
        <v>0</v>
      </c>
      <c r="V33">
        <v>0</v>
      </c>
      <c r="W33">
        <v>0</v>
      </c>
      <c r="X33">
        <v>0</v>
      </c>
      <c r="Y33">
        <v>0</v>
      </c>
      <c r="Z33">
        <v>1.18472111603296E-2</v>
      </c>
      <c r="AA33">
        <v>0</v>
      </c>
      <c r="AB33">
        <v>2.90329273500981E-2</v>
      </c>
      <c r="AC33">
        <v>4.8878241899539501E-2</v>
      </c>
      <c r="AD33">
        <v>0</v>
      </c>
      <c r="AE33">
        <v>1.84443429233664E-2</v>
      </c>
      <c r="AF33">
        <v>0</v>
      </c>
      <c r="AG33">
        <v>0.89179727666666597</v>
      </c>
    </row>
    <row r="35" spans="1:33" x14ac:dyDescent="0.25">
      <c r="I35" s="3" t="s">
        <v>50</v>
      </c>
      <c r="J35" s="1">
        <f>_xlfn.T.TEST(J2:J29,J30:J33,2,3)</f>
        <v>1.718422739649959E-2</v>
      </c>
      <c r="K35" s="1">
        <f t="shared" ref="K35:AG35" si="1">_xlfn.T.TEST(K2:K29,K30:K33,2,3)</f>
        <v>0.18440428747310317</v>
      </c>
      <c r="L35" s="1">
        <f t="shared" si="1"/>
        <v>1.0725817890588222E-2</v>
      </c>
      <c r="M35" s="1">
        <f t="shared" si="1"/>
        <v>0.32618890067972717</v>
      </c>
      <c r="N35" s="1">
        <f t="shared" si="1"/>
        <v>0.71061547280576365</v>
      </c>
      <c r="O35" s="1">
        <f t="shared" si="1"/>
        <v>0.36642348595861551</v>
      </c>
      <c r="P35" s="1" t="e">
        <f t="shared" si="1"/>
        <v>#DIV/0!</v>
      </c>
      <c r="Q35" s="1">
        <f t="shared" si="1"/>
        <v>0.79320699543061646</v>
      </c>
      <c r="R35" s="1">
        <f t="shared" si="1"/>
        <v>8.3248630456234499E-2</v>
      </c>
      <c r="S35" s="1">
        <f t="shared" si="1"/>
        <v>7.0227967951648609E-2</v>
      </c>
      <c r="T35" s="1">
        <f t="shared" si="1"/>
        <v>0.54346156356605113</v>
      </c>
      <c r="U35" s="1">
        <f t="shared" si="1"/>
        <v>0.32618890067972717</v>
      </c>
      <c r="V35" s="1">
        <f t="shared" si="1"/>
        <v>0.1934079931592676</v>
      </c>
      <c r="W35" s="1">
        <f t="shared" si="1"/>
        <v>1.0322983528105133E-2</v>
      </c>
      <c r="X35" s="1">
        <f t="shared" si="1"/>
        <v>0.32618890067972717</v>
      </c>
      <c r="Y35" s="1">
        <f t="shared" si="1"/>
        <v>0.63319218474530303</v>
      </c>
      <c r="Z35" s="1">
        <f t="shared" si="1"/>
        <v>0.34094140976273762</v>
      </c>
      <c r="AA35" s="1" t="e">
        <f t="shared" si="1"/>
        <v>#DIV/0!</v>
      </c>
      <c r="AB35" s="1">
        <f t="shared" si="1"/>
        <v>0.78798546582756168</v>
      </c>
      <c r="AC35" s="1">
        <f t="shared" si="1"/>
        <v>0.18160685352712855</v>
      </c>
      <c r="AD35" s="1">
        <f t="shared" si="1"/>
        <v>9.4380684117791686E-2</v>
      </c>
      <c r="AE35" s="1">
        <f t="shared" si="1"/>
        <v>0.49070780168595063</v>
      </c>
      <c r="AF35" s="1">
        <f t="shared" si="1"/>
        <v>0.32618890067972717</v>
      </c>
      <c r="AG35" s="1">
        <f t="shared" si="1"/>
        <v>0.61593332395850731</v>
      </c>
    </row>
    <row r="36" spans="1:33" x14ac:dyDescent="0.25"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3" x14ac:dyDescent="0.25">
      <c r="I37" s="3" t="s">
        <v>51</v>
      </c>
      <c r="J37" s="1">
        <f>AVERAGE(J2:J33)</f>
        <v>1.6874999999999998</v>
      </c>
      <c r="K37" s="2">
        <f t="shared" ref="K37:AG37" si="2">AVERAGE(K2:K33)</f>
        <v>5.2701021581855842E-2</v>
      </c>
      <c r="L37" s="2">
        <f t="shared" si="2"/>
        <v>3.6835395001697566E-2</v>
      </c>
      <c r="M37" s="2">
        <f t="shared" si="2"/>
        <v>3.0541102332088846E-3</v>
      </c>
      <c r="N37" s="2">
        <f t="shared" si="2"/>
        <v>0.14100843313598518</v>
      </c>
      <c r="O37" s="2">
        <f t="shared" si="2"/>
        <v>5.4276896598196088E-2</v>
      </c>
      <c r="P37" s="2">
        <f t="shared" si="2"/>
        <v>0</v>
      </c>
      <c r="Q37" s="2">
        <f t="shared" si="2"/>
        <v>0.20561579150898326</v>
      </c>
      <c r="R37" s="2">
        <f t="shared" si="2"/>
        <v>0.3749038974918078</v>
      </c>
      <c r="S37" s="2">
        <f t="shared" si="2"/>
        <v>2.5414855260207536E-2</v>
      </c>
      <c r="T37" s="2">
        <f t="shared" si="2"/>
        <v>0.10435496616522492</v>
      </c>
      <c r="U37" s="2">
        <f t="shared" si="2"/>
        <v>1.8346330228329625E-3</v>
      </c>
      <c r="V37" s="2">
        <f t="shared" si="2"/>
        <v>7.2871161220853147E-3</v>
      </c>
      <c r="W37" s="2">
        <f t="shared" si="2"/>
        <v>5.1567428816391529E-3</v>
      </c>
      <c r="X37" s="2">
        <f t="shared" si="2"/>
        <v>4.0010612384861253E-4</v>
      </c>
      <c r="Y37" s="2">
        <f t="shared" si="2"/>
        <v>2.1355003295099661E-2</v>
      </c>
      <c r="Z37" s="2">
        <f t="shared" si="2"/>
        <v>6.0214479651604681E-3</v>
      </c>
      <c r="AA37" s="2">
        <f t="shared" si="2"/>
        <v>0</v>
      </c>
      <c r="AB37" s="2">
        <f t="shared" si="2"/>
        <v>2.8100745399754937E-2</v>
      </c>
      <c r="AC37" s="2">
        <f t="shared" si="2"/>
        <v>5.2049437802549288E-2</v>
      </c>
      <c r="AD37" s="2">
        <f t="shared" si="2"/>
        <v>3.7544237064912186E-3</v>
      </c>
      <c r="AE37" s="2">
        <f t="shared" si="2"/>
        <v>1.3964536198252595E-2</v>
      </c>
      <c r="AF37" s="2">
        <f t="shared" si="2"/>
        <v>1.9161925511795093E-4</v>
      </c>
      <c r="AG37" s="2">
        <f t="shared" si="2"/>
        <v>0.86171882125000077</v>
      </c>
    </row>
    <row r="38" spans="1:33" x14ac:dyDescent="0.25">
      <c r="I38" s="3" t="s">
        <v>52</v>
      </c>
      <c r="J38" s="1">
        <f>AVERAGE(J3:J29)</f>
        <v>1.8095238095238091</v>
      </c>
      <c r="K38" s="2">
        <f t="shared" ref="K38:AG38" si="3">AVERAGE(K3:K29)</f>
        <v>5.9903037330190124E-2</v>
      </c>
      <c r="L38" s="2">
        <f>AVERAGE(L3:L29)</f>
        <v>4.3656764446456373E-2</v>
      </c>
      <c r="M38" s="2">
        <f t="shared" si="3"/>
        <v>3.6196862023216408E-3</v>
      </c>
      <c r="N38" s="2">
        <f t="shared" si="3"/>
        <v>0.13292857006232861</v>
      </c>
      <c r="O38" s="2">
        <f t="shared" si="3"/>
        <v>5.9557155253086573E-2</v>
      </c>
      <c r="P38" s="2">
        <f t="shared" si="3"/>
        <v>0</v>
      </c>
      <c r="Q38" s="2">
        <f t="shared" si="3"/>
        <v>0.20655215866624646</v>
      </c>
      <c r="R38" s="2">
        <f t="shared" si="3"/>
        <v>0.36360053018081639</v>
      </c>
      <c r="S38" s="2">
        <f t="shared" si="3"/>
        <v>3.0121309938023748E-2</v>
      </c>
      <c r="T38" s="2">
        <f t="shared" si="3"/>
        <v>9.7886408041617051E-2</v>
      </c>
      <c r="U38" s="2">
        <f t="shared" si="3"/>
        <v>2.1743798789131408E-3</v>
      </c>
      <c r="V38" s="2">
        <f t="shared" si="3"/>
        <v>8.2750359268701328E-3</v>
      </c>
      <c r="W38" s="2">
        <f t="shared" si="3"/>
        <v>6.1116952671278852E-3</v>
      </c>
      <c r="X38" s="2">
        <f t="shared" si="3"/>
        <v>4.7419985048724445E-4</v>
      </c>
      <c r="Y38" s="2">
        <f t="shared" si="3"/>
        <v>1.9715903134989915E-2</v>
      </c>
      <c r="Z38" s="2">
        <f t="shared" si="3"/>
        <v>6.5765741945856557E-3</v>
      </c>
      <c r="AA38" s="2">
        <f t="shared" si="3"/>
        <v>0</v>
      </c>
      <c r="AB38" s="2">
        <f t="shared" si="3"/>
        <v>2.7916658341182583E-2</v>
      </c>
      <c r="AC38" s="2">
        <f t="shared" si="3"/>
        <v>4.9580926700487728E-2</v>
      </c>
      <c r="AD38" s="2">
        <f t="shared" si="3"/>
        <v>4.4496873558414439E-3</v>
      </c>
      <c r="AE38" s="2">
        <f t="shared" si="3"/>
        <v>1.2785122456928852E-2</v>
      </c>
      <c r="AF38" s="2">
        <f t="shared" si="3"/>
        <v>2.2710430236201593E-4</v>
      </c>
      <c r="AG38" s="2">
        <f t="shared" si="3"/>
        <v>0.86388709246913631</v>
      </c>
    </row>
    <row r="39" spans="1:33" x14ac:dyDescent="0.25">
      <c r="I39" s="3" t="s">
        <v>53</v>
      </c>
      <c r="J39" s="1">
        <f>AVERAGE(J30:J33)</f>
        <v>0.83333333333333204</v>
      </c>
      <c r="K39" s="2">
        <f t="shared" ref="K39:AG39" si="4">AVERAGE(K30:K33)</f>
        <v>1.72626706760634E-2</v>
      </c>
      <c r="L39" s="2">
        <f t="shared" si="4"/>
        <v>0</v>
      </c>
      <c r="M39" s="2">
        <f t="shared" si="4"/>
        <v>0</v>
      </c>
      <c r="N39" s="2">
        <f t="shared" si="4"/>
        <v>0.16548601281569075</v>
      </c>
      <c r="O39" s="2">
        <f t="shared" si="4"/>
        <v>2.7372719455111751E-2</v>
      </c>
      <c r="P39" s="2">
        <f t="shared" si="4"/>
        <v>0</v>
      </c>
      <c r="Q39" s="2">
        <f t="shared" si="4"/>
        <v>0.19582638516345652</v>
      </c>
      <c r="R39" s="2">
        <f t="shared" si="4"/>
        <v>0.46379922679423324</v>
      </c>
      <c r="S39" s="2">
        <f t="shared" si="4"/>
        <v>0</v>
      </c>
      <c r="T39" s="2">
        <f t="shared" si="4"/>
        <v>0.13025298509544442</v>
      </c>
      <c r="U39" s="2">
        <f t="shared" si="4"/>
        <v>0</v>
      </c>
      <c r="V39" s="2">
        <f t="shared" si="4"/>
        <v>2.4404364703091248E-3</v>
      </c>
      <c r="W39" s="2">
        <f t="shared" si="4"/>
        <v>0</v>
      </c>
      <c r="X39" s="2">
        <f t="shared" si="4"/>
        <v>0</v>
      </c>
      <c r="Y39" s="2">
        <f t="shared" si="4"/>
        <v>2.6701359509635925E-2</v>
      </c>
      <c r="Z39" s="2">
        <f t="shared" si="4"/>
        <v>2.9618027900824E-3</v>
      </c>
      <c r="AA39" s="2">
        <f t="shared" si="4"/>
        <v>0</v>
      </c>
      <c r="AB39" s="2">
        <f t="shared" si="4"/>
        <v>2.7079610609815476E-2</v>
      </c>
      <c r="AC39" s="2">
        <f t="shared" si="4"/>
        <v>6.7990794054005405E-2</v>
      </c>
      <c r="AD39" s="2">
        <f t="shared" si="4"/>
        <v>0</v>
      </c>
      <c r="AE39" s="2">
        <f t="shared" si="4"/>
        <v>1.7993171566150511E-2</v>
      </c>
      <c r="AF39" s="2">
        <f t="shared" si="4"/>
        <v>0</v>
      </c>
      <c r="AG39" s="2">
        <f t="shared" si="4"/>
        <v>0.85483282500000102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11F31FE-FDBB-4A22-B51D-DB0A26E7712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Supplementary Table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Patrizi Sara</dc:creator>
  <cp:keywords/>
  <dc:description/>
  <cp:lastModifiedBy>Miele Evelina</cp:lastModifiedBy>
  <cp:revision/>
  <dcterms:created xsi:type="dcterms:W3CDTF">2015-06-05T18:19:34Z</dcterms:created>
  <dcterms:modified xsi:type="dcterms:W3CDTF">2024-08-18T13:16:22Z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0707fe-b2c5-4349-a92a-6123ae69e1a3_Enabled">
    <vt:lpwstr>true</vt:lpwstr>
  </property>
  <property fmtid="{D5CDD505-2E9C-101B-9397-08002B2CF9AE}" pid="3" name="MSIP_Label_790707fe-b2c5-4349-a92a-6123ae69e1a3_SetDate">
    <vt:lpwstr>2024-07-11T09:28:11Z</vt:lpwstr>
  </property>
  <property fmtid="{D5CDD505-2E9C-101B-9397-08002B2CF9AE}" pid="4" name="MSIP_Label_790707fe-b2c5-4349-a92a-6123ae69e1a3_Method">
    <vt:lpwstr>Standard</vt:lpwstr>
  </property>
  <property fmtid="{D5CDD505-2E9C-101B-9397-08002B2CF9AE}" pid="5" name="MSIP_Label_790707fe-b2c5-4349-a92a-6123ae69e1a3_Name">
    <vt:lpwstr>defa4170-0d19-0005-0004-bc88714345d2</vt:lpwstr>
  </property>
  <property fmtid="{D5CDD505-2E9C-101B-9397-08002B2CF9AE}" pid="6" name="MSIP_Label_790707fe-b2c5-4349-a92a-6123ae69e1a3_SiteId">
    <vt:lpwstr>f20d4cb4-0cf2-4818-9c70-fd85f0ecaaa7</vt:lpwstr>
  </property>
  <property fmtid="{D5CDD505-2E9C-101B-9397-08002B2CF9AE}" pid="7" name="MSIP_Label_790707fe-b2c5-4349-a92a-6123ae69e1a3_ActionId">
    <vt:lpwstr>8af2732f-f9d3-4578-8e81-10c5abb7758c</vt:lpwstr>
  </property>
  <property fmtid="{D5CDD505-2E9C-101B-9397-08002B2CF9AE}" pid="8" name="MSIP_Label_790707fe-b2c5-4349-a92a-6123ae69e1a3_ContentBits">
    <vt:lpwstr>0</vt:lpwstr>
  </property>
</Properties>
</file>