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Pavan's (2022-2023)\Frontiers in Oncology\Draft versions of Paper, data\Data\"/>
    </mc:Choice>
  </mc:AlternateContent>
  <xr:revisionPtr revIDLastSave="0" documentId="13_ncr:1_{04358DFD-314D-44BD-8AE0-DC5CD74945AC}" xr6:coauthVersionLast="47" xr6:coauthVersionMax="47" xr10:uidLastSave="{00000000-0000-0000-0000-000000000000}"/>
  <bookViews>
    <workbookView xWindow="828" yWindow="432" windowWidth="14904" windowHeight="10632" activeTab="1" xr2:uid="{AD9F3F62-12C1-473F-B205-AD2A23E9A155}"/>
  </bookViews>
  <sheets>
    <sheet name="Cy5 Analysis" sheetId="1" r:id="rId1"/>
    <sheet name="Grap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5" i="1" l="1"/>
  <c r="Q55" i="1" s="1"/>
  <c r="O55" i="1"/>
  <c r="P52" i="1"/>
  <c r="Q52" i="1" s="1"/>
  <c r="O52" i="1"/>
  <c r="P49" i="1"/>
  <c r="Q49" i="1" s="1"/>
  <c r="O49" i="1"/>
  <c r="P46" i="1"/>
  <c r="Q46" i="1" s="1"/>
  <c r="O46" i="1"/>
  <c r="P43" i="1"/>
  <c r="Q43" i="1" s="1"/>
  <c r="O43" i="1"/>
  <c r="P40" i="1"/>
  <c r="Q40" i="1" s="1"/>
  <c r="O40" i="1"/>
  <c r="P37" i="1"/>
  <c r="Q37" i="1" s="1"/>
  <c r="O37" i="1"/>
  <c r="P34" i="1"/>
  <c r="Q34" i="1" s="1"/>
  <c r="O34" i="1"/>
  <c r="P31" i="1"/>
  <c r="Q31" i="1" s="1"/>
  <c r="O31" i="1"/>
  <c r="P28" i="1"/>
  <c r="Q28" i="1" s="1"/>
  <c r="O28" i="1"/>
  <c r="P25" i="1"/>
  <c r="Q25" i="1" s="1"/>
  <c r="O25" i="1"/>
  <c r="P22" i="1"/>
  <c r="Q22" i="1" s="1"/>
  <c r="O22" i="1"/>
  <c r="P19" i="1"/>
  <c r="Q19" i="1" s="1"/>
  <c r="O19" i="1"/>
  <c r="P16" i="1"/>
  <c r="Q16" i="1" s="1"/>
  <c r="O16" i="1"/>
  <c r="P13" i="1"/>
  <c r="Q13" i="1" s="1"/>
  <c r="O13" i="1"/>
  <c r="P10" i="1"/>
  <c r="Q10" i="1" s="1"/>
  <c r="O10" i="1"/>
  <c r="P7" i="1"/>
  <c r="Q7" i="1" s="1"/>
  <c r="O7" i="1"/>
  <c r="P4" i="1"/>
  <c r="Q4" i="1" s="1"/>
  <c r="O4" i="1"/>
</calcChain>
</file>

<file path=xl/sharedStrings.xml><?xml version="1.0" encoding="utf-8"?>
<sst xmlns="http://schemas.openxmlformats.org/spreadsheetml/2006/main" count="467" uniqueCount="69">
  <si>
    <t>Plate</t>
  </si>
  <si>
    <t>Experiment</t>
  </si>
  <si>
    <t>Group</t>
  </si>
  <si>
    <t>Filename</t>
  </si>
  <si>
    <t>Sample</t>
  </si>
  <si>
    <t>Workspace</t>
  </si>
  <si>
    <t>Compensation Source</t>
  </si>
  <si>
    <t>Plot Title</t>
  </si>
  <si>
    <t>Fold expression</t>
  </si>
  <si>
    <t>Count</t>
  </si>
  <si>
    <t>Volume</t>
  </si>
  <si>
    <t>Concentration</t>
  </si>
  <si>
    <t>%Total</t>
  </si>
  <si>
    <t>%Gated</t>
  </si>
  <si>
    <t>20231003 JK6L</t>
  </si>
  <si>
    <t>JK6L treated for 2 hrs</t>
  </si>
  <si>
    <t>1. Trypsin cells.fcs</t>
  </si>
  <si>
    <t>1. Trypsin cells</t>
  </si>
  <si>
    <t>Trypsin</t>
  </si>
  <si>
    <t>Cells only</t>
  </si>
  <si>
    <t>NT</t>
  </si>
  <si>
    <t>2. Trypsin cells+12.5ng CTRL4 Cy5.fcs</t>
  </si>
  <si>
    <t>2. Trypsin cells+12.5ng CTRL4 Cy5</t>
  </si>
  <si>
    <t>CTRL4 Cy5</t>
  </si>
  <si>
    <t>2. Trypsin cells+25ng CTRL4 Cy5.fcs</t>
  </si>
  <si>
    <t>2. Trypsin cells+25ng CTRL4 Cy5</t>
  </si>
  <si>
    <t>2. Trypsin cells+50ng CTRL4 Cy5.fcs</t>
  </si>
  <si>
    <t>2. Trypsin cells+50ng CTRL4 Cy5</t>
  </si>
  <si>
    <t>2. Trypsin cells+100ng CTRL4 Cy5.fcs</t>
  </si>
  <si>
    <t>2. Trypsin cells+100ng CTRL4 Cy5</t>
  </si>
  <si>
    <t>3. Trypsin cells+12.5ng ZC2 Cy5.fcs</t>
  </si>
  <si>
    <t>3. Trypsin cells+12.5ng ZC2 Cy5</t>
  </si>
  <si>
    <t>ZC2 Cy5</t>
  </si>
  <si>
    <t>3. Trypsin cells+25ng ZC2 Cy5.fcs</t>
  </si>
  <si>
    <t>3. Trypsin cells+25ng ZC2 Cy5</t>
  </si>
  <si>
    <t>3. Trypsin cells+50ng ZC2 Cy5.fcs</t>
  </si>
  <si>
    <t>3. Trypsin cells+50ng ZC2 Cy5</t>
  </si>
  <si>
    <t>3. Trypsin cells+100ng ZC2 Cy5.fcs</t>
  </si>
  <si>
    <t>3. Trypsin cells+100ng ZC2 Cy5</t>
  </si>
  <si>
    <t>1. NT cells.fcs</t>
  </si>
  <si>
    <t>1. NT cells</t>
  </si>
  <si>
    <t>2. NT cells+12.5ng CTRL4 Cy5.fcs</t>
  </si>
  <si>
    <t>2. NT cells+12.5ng CTRL4 Cy5</t>
  </si>
  <si>
    <t>2. NT cells+25ng CTRL4 Cy5.fcs</t>
  </si>
  <si>
    <t>2. NT cells+25ng CTRL4 Cy5</t>
  </si>
  <si>
    <t>2. NT cells+50ng CTRL4 Cy5.fcs</t>
  </si>
  <si>
    <t>2. NT cells+50ng CTRL4 Cy5</t>
  </si>
  <si>
    <t>2. NT cells+100ng CTRL4 Cy5.fcs</t>
  </si>
  <si>
    <t>2. NT cells+100ng CTRL4 Cy5</t>
  </si>
  <si>
    <t>3. NT cells+12.5ng ZC2 Cy5.fcs</t>
  </si>
  <si>
    <t>3. NT cells+12.5ng ZC2 Cy5</t>
  </si>
  <si>
    <t>3. NT cells+25ng ZC2 Cy5.fcs</t>
  </si>
  <si>
    <t>3. NT cells+25ng ZC2 Cy5</t>
  </si>
  <si>
    <t>3. NT cells+50ng ZC2 Cy5.fcs</t>
  </si>
  <si>
    <t>3. NT cells+50ng ZC2 Cy5</t>
  </si>
  <si>
    <t>3. NT cells+100ng ZC2 Cy5.fcs</t>
  </si>
  <si>
    <t>3. NT cells+100ng ZC2 Cy5</t>
  </si>
  <si>
    <t>20231004 JK6L</t>
  </si>
  <si>
    <t>20231006 JK6L</t>
  </si>
  <si>
    <t>3. Trypsin CTRL cells.fcs</t>
  </si>
  <si>
    <t>3. Trypsin cells</t>
  </si>
  <si>
    <t>Average</t>
  </si>
  <si>
    <t>Standard DEV</t>
  </si>
  <si>
    <t>Std Error</t>
  </si>
  <si>
    <t>1000ng/mL</t>
  </si>
  <si>
    <t>500ng/mL</t>
  </si>
  <si>
    <t xml:space="preserve">250ng/mL </t>
  </si>
  <si>
    <t xml:space="preserve">125ng/mL </t>
  </si>
  <si>
    <t>0ng/mL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</si>
</sst>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'Cy5 Analysis'!$F$29</c:f>
              <c:strCache>
                <c:ptCount val="1"/>
                <c:pt idx="0">
                  <c:v>Trypsin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('Cy5 Analysis'!$P$31,'Cy5 Analysis'!$P$37,'Cy5 Analysis'!$P$43,'Cy5 Analysis'!$P$49,'Cy5 Analysis'!$P$55)</c:f>
                <c:numCache>
                  <c:formatCode>General</c:formatCode>
                  <c:ptCount val="5"/>
                  <c:pt idx="0">
                    <c:v>5.1325757016661061E-2</c:v>
                  </c:pt>
                  <c:pt idx="1">
                    <c:v>8.9945215177536415</c:v>
                  </c:pt>
                  <c:pt idx="2">
                    <c:v>8.0280984257377419</c:v>
                  </c:pt>
                  <c:pt idx="3">
                    <c:v>10.477267121407872</c:v>
                  </c:pt>
                  <c:pt idx="4">
                    <c:v>9.5610946549022486</c:v>
                  </c:pt>
                </c:numCache>
              </c:numRef>
            </c:plus>
            <c:minus>
              <c:numRef>
                <c:f>('Cy5 Analysis'!$P$31,'Cy5 Analysis'!$P$37,'Cy5 Analysis'!$P$43,'Cy5 Analysis'!$P$49,'Cy5 Analysis'!$P$55)</c:f>
                <c:numCache>
                  <c:formatCode>General</c:formatCode>
                  <c:ptCount val="5"/>
                  <c:pt idx="0">
                    <c:v>5.1325757016661061E-2</c:v>
                  </c:pt>
                  <c:pt idx="1">
                    <c:v>8.9945215177536415</c:v>
                  </c:pt>
                  <c:pt idx="2">
                    <c:v>8.0280984257377419</c:v>
                  </c:pt>
                  <c:pt idx="3">
                    <c:v>10.477267121407872</c:v>
                  </c:pt>
                  <c:pt idx="4">
                    <c:v>9.5610946549022486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('Cy5 Analysis'!$I$2,'Cy5 Analysis'!$I$5,'Cy5 Analysis'!$I$11,'Cy5 Analysis'!$I$17,'Cy5 Analysis'!$I$23)</c:f>
              <c:strCache>
                <c:ptCount val="5"/>
                <c:pt idx="0">
                  <c:v>0ng/mL</c:v>
                </c:pt>
                <c:pt idx="1">
                  <c:v>125ng/mL </c:v>
                </c:pt>
                <c:pt idx="2">
                  <c:v>250ng/mL </c:v>
                </c:pt>
                <c:pt idx="3">
                  <c:v>500ng/mL</c:v>
                </c:pt>
                <c:pt idx="4">
                  <c:v>1000ng/mL</c:v>
                </c:pt>
              </c:strCache>
            </c:strRef>
          </c:cat>
          <c:val>
            <c:numRef>
              <c:f>('Cy5 Analysis'!$O$31,'Cy5 Analysis'!$O$37,'Cy5 Analysis'!$O$43,'Cy5 Analysis'!$O$49,'Cy5 Analysis'!$O$55)</c:f>
              <c:numCache>
                <c:formatCode>0.00</c:formatCode>
                <c:ptCount val="5"/>
                <c:pt idx="0">
                  <c:v>9.0333333333333335E-2</c:v>
                </c:pt>
                <c:pt idx="1">
                  <c:v>31.270333333333337</c:v>
                </c:pt>
                <c:pt idx="2">
                  <c:v>44.808333333333337</c:v>
                </c:pt>
                <c:pt idx="3">
                  <c:v>60.306666666666665</c:v>
                </c:pt>
                <c:pt idx="4">
                  <c:v>71.173999999999992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72-4351-B082-8D63F108A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7204319"/>
        <c:axId val="1566236415"/>
      </c:barChart>
      <c:catAx>
        <c:axId val="3972043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6236415"/>
        <c:crosses val="autoZero"/>
        <c:auto val="1"/>
        <c:lblAlgn val="ctr"/>
        <c:lblOffset val="100"/>
        <c:noMultiLvlLbl val="0"/>
      </c:catAx>
      <c:valAx>
        <c:axId val="1566236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  <a:r>
                  <a:rPr lang="en-US" baseline="0"/>
                  <a:t> of Cy5 positve cells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2043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F3669D-0DF8-7C7B-65B3-DAFFC5E5CB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9A6D2-A279-4601-8E2D-7A8A2078AAA9}">
  <dimension ref="A1:Q55"/>
  <sheetViews>
    <sheetView topLeftCell="A24" workbookViewId="0">
      <selection activeCell="J21" sqref="J21"/>
    </sheetView>
  </sheetViews>
  <sheetFormatPr defaultRowHeight="14.4" x14ac:dyDescent="0.3"/>
  <cols>
    <col min="5" max="5" width="34.109375" bestFit="1" customWidth="1"/>
    <col min="7" max="7" width="19.44140625" bestFit="1" customWidth="1"/>
  </cols>
  <sheetData>
    <row r="1" spans="1:17" ht="15.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s="2" t="s">
        <v>61</v>
      </c>
      <c r="P1" s="2" t="s">
        <v>62</v>
      </c>
      <c r="Q1" s="2" t="s">
        <v>63</v>
      </c>
    </row>
    <row r="2" spans="1:17" x14ac:dyDescent="0.3">
      <c r="A2" t="s">
        <v>14</v>
      </c>
      <c r="B2">
        <v>20231003</v>
      </c>
      <c r="C2" t="s">
        <v>15</v>
      </c>
      <c r="D2" t="s">
        <v>39</v>
      </c>
      <c r="E2" t="s">
        <v>40</v>
      </c>
      <c r="F2" t="s">
        <v>20</v>
      </c>
      <c r="G2" t="s">
        <v>19</v>
      </c>
      <c r="H2" t="s">
        <v>20</v>
      </c>
      <c r="I2" t="s">
        <v>68</v>
      </c>
      <c r="J2">
        <v>24</v>
      </c>
      <c r="K2">
        <v>200</v>
      </c>
      <c r="L2">
        <v>0.12</v>
      </c>
      <c r="M2">
        <v>8.2000000000000003E-2</v>
      </c>
      <c r="N2">
        <v>9.7000000000000003E-2</v>
      </c>
      <c r="O2" s="1"/>
      <c r="P2" s="1"/>
      <c r="Q2" s="1"/>
    </row>
    <row r="3" spans="1:17" x14ac:dyDescent="0.3">
      <c r="A3" t="s">
        <v>57</v>
      </c>
      <c r="B3">
        <v>20231003</v>
      </c>
      <c r="C3" t="s">
        <v>15</v>
      </c>
      <c r="D3" t="s">
        <v>39</v>
      </c>
      <c r="E3" t="s">
        <v>40</v>
      </c>
      <c r="F3" t="s">
        <v>20</v>
      </c>
      <c r="G3" t="s">
        <v>19</v>
      </c>
      <c r="H3" t="s">
        <v>20</v>
      </c>
      <c r="I3" t="s">
        <v>68</v>
      </c>
      <c r="J3">
        <v>32</v>
      </c>
      <c r="K3">
        <v>200</v>
      </c>
      <c r="L3">
        <v>0.16</v>
      </c>
      <c r="M3">
        <v>6.3E-2</v>
      </c>
      <c r="N3">
        <v>7.0999999999999994E-2</v>
      </c>
      <c r="O3" s="1"/>
      <c r="P3" s="1"/>
      <c r="Q3" s="1"/>
    </row>
    <row r="4" spans="1:17" x14ac:dyDescent="0.3">
      <c r="A4" t="s">
        <v>58</v>
      </c>
      <c r="B4" t="s">
        <v>58</v>
      </c>
      <c r="C4" t="s">
        <v>15</v>
      </c>
      <c r="D4" t="s">
        <v>39</v>
      </c>
      <c r="E4" t="s">
        <v>40</v>
      </c>
      <c r="F4" t="s">
        <v>20</v>
      </c>
      <c r="G4" t="s">
        <v>19</v>
      </c>
      <c r="H4" t="s">
        <v>20</v>
      </c>
      <c r="I4" t="s">
        <v>68</v>
      </c>
      <c r="J4">
        <v>76</v>
      </c>
      <c r="K4">
        <v>200</v>
      </c>
      <c r="L4">
        <v>0.38</v>
      </c>
      <c r="M4">
        <v>0.113</v>
      </c>
      <c r="N4">
        <v>0.129</v>
      </c>
      <c r="O4" s="1">
        <f>AVERAGE(N2:N4)</f>
        <v>9.8999999999999991E-2</v>
      </c>
      <c r="P4" s="1">
        <f>STDEV(N2:N4)</f>
        <v>2.9051678092667916E-2</v>
      </c>
      <c r="Q4" s="1">
        <f>P4/SQRT(3)</f>
        <v>1.6772994167212178E-2</v>
      </c>
    </row>
    <row r="5" spans="1:17" x14ac:dyDescent="0.3">
      <c r="A5" t="s">
        <v>14</v>
      </c>
      <c r="B5">
        <v>20231003</v>
      </c>
      <c r="C5" t="s">
        <v>15</v>
      </c>
      <c r="D5" t="s">
        <v>41</v>
      </c>
      <c r="E5" t="s">
        <v>42</v>
      </c>
      <c r="F5" t="s">
        <v>20</v>
      </c>
      <c r="G5" t="s">
        <v>23</v>
      </c>
      <c r="H5" t="s">
        <v>20</v>
      </c>
      <c r="I5" t="s">
        <v>67</v>
      </c>
      <c r="J5">
        <v>12762</v>
      </c>
      <c r="K5">
        <v>200</v>
      </c>
      <c r="L5">
        <v>63.81</v>
      </c>
      <c r="M5">
        <v>41.192</v>
      </c>
      <c r="N5">
        <v>48.631999999999998</v>
      </c>
    </row>
    <row r="6" spans="1:17" x14ac:dyDescent="0.3">
      <c r="A6" t="s">
        <v>57</v>
      </c>
      <c r="B6">
        <v>20231003</v>
      </c>
      <c r="C6" t="s">
        <v>15</v>
      </c>
      <c r="D6" t="s">
        <v>41</v>
      </c>
      <c r="E6" t="s">
        <v>42</v>
      </c>
      <c r="F6" t="s">
        <v>20</v>
      </c>
      <c r="G6" t="s">
        <v>23</v>
      </c>
      <c r="H6" t="s">
        <v>20</v>
      </c>
      <c r="I6" t="s">
        <v>67</v>
      </c>
      <c r="J6">
        <v>19924</v>
      </c>
      <c r="K6">
        <v>200</v>
      </c>
      <c r="L6">
        <v>99.62</v>
      </c>
      <c r="M6">
        <v>39.076999999999998</v>
      </c>
      <c r="N6">
        <v>44.750999999999998</v>
      </c>
    </row>
    <row r="7" spans="1:17" x14ac:dyDescent="0.3">
      <c r="A7" t="s">
        <v>58</v>
      </c>
      <c r="B7" t="s">
        <v>58</v>
      </c>
      <c r="C7" t="s">
        <v>15</v>
      </c>
      <c r="D7" t="s">
        <v>41</v>
      </c>
      <c r="E7" t="s">
        <v>42</v>
      </c>
      <c r="F7" t="s">
        <v>20</v>
      </c>
      <c r="G7" t="s">
        <v>23</v>
      </c>
      <c r="H7" t="s">
        <v>20</v>
      </c>
      <c r="I7" t="s">
        <v>67</v>
      </c>
      <c r="J7">
        <v>16306</v>
      </c>
      <c r="K7">
        <v>200</v>
      </c>
      <c r="L7">
        <v>81.53</v>
      </c>
      <c r="M7">
        <v>25.818999999999999</v>
      </c>
      <c r="N7">
        <v>29.202000000000002</v>
      </c>
      <c r="O7" s="1">
        <f>AVERAGE(N5:N7)</f>
        <v>40.861666666666665</v>
      </c>
      <c r="P7" s="1">
        <f>STDEV(N5:N7)</f>
        <v>10.282334867788212</v>
      </c>
      <c r="Q7" s="1">
        <f>P7/SQRT(3)</f>
        <v>5.936508803815399</v>
      </c>
    </row>
    <row r="8" spans="1:17" x14ac:dyDescent="0.3">
      <c r="A8" t="s">
        <v>14</v>
      </c>
      <c r="B8">
        <v>20231003</v>
      </c>
      <c r="C8" t="s">
        <v>15</v>
      </c>
      <c r="D8" t="s">
        <v>49</v>
      </c>
      <c r="E8" t="s">
        <v>50</v>
      </c>
      <c r="F8" t="s">
        <v>20</v>
      </c>
      <c r="G8" t="s">
        <v>32</v>
      </c>
      <c r="H8" t="s">
        <v>20</v>
      </c>
      <c r="I8" t="s">
        <v>67</v>
      </c>
      <c r="J8">
        <v>24940</v>
      </c>
      <c r="K8">
        <v>200</v>
      </c>
      <c r="L8">
        <v>124.7</v>
      </c>
      <c r="M8">
        <v>77.650999999999996</v>
      </c>
      <c r="N8">
        <v>94.459000000000003</v>
      </c>
    </row>
    <row r="9" spans="1:17" x14ac:dyDescent="0.3">
      <c r="A9" t="s">
        <v>57</v>
      </c>
      <c r="B9">
        <v>20231003</v>
      </c>
      <c r="C9" t="s">
        <v>15</v>
      </c>
      <c r="D9" t="s">
        <v>49</v>
      </c>
      <c r="E9" t="s">
        <v>50</v>
      </c>
      <c r="F9" t="s">
        <v>20</v>
      </c>
      <c r="G9" t="s">
        <v>32</v>
      </c>
      <c r="H9" t="s">
        <v>20</v>
      </c>
      <c r="I9" t="s">
        <v>67</v>
      </c>
      <c r="J9">
        <v>37899</v>
      </c>
      <c r="K9">
        <v>200</v>
      </c>
      <c r="L9">
        <v>189.495</v>
      </c>
      <c r="M9">
        <v>77.814999999999998</v>
      </c>
      <c r="N9">
        <v>90.067999999999998</v>
      </c>
    </row>
    <row r="10" spans="1:17" x14ac:dyDescent="0.3">
      <c r="A10" t="s">
        <v>58</v>
      </c>
      <c r="B10" t="s">
        <v>58</v>
      </c>
      <c r="C10" t="s">
        <v>15</v>
      </c>
      <c r="D10" t="s">
        <v>49</v>
      </c>
      <c r="E10" t="s">
        <v>50</v>
      </c>
      <c r="F10" t="s">
        <v>20</v>
      </c>
      <c r="G10" t="s">
        <v>32</v>
      </c>
      <c r="H10" t="s">
        <v>20</v>
      </c>
      <c r="I10" t="s">
        <v>67</v>
      </c>
      <c r="J10">
        <v>43159</v>
      </c>
      <c r="K10">
        <v>200</v>
      </c>
      <c r="L10">
        <v>215.79499999999999</v>
      </c>
      <c r="M10">
        <v>71.323999999999998</v>
      </c>
      <c r="N10">
        <v>82.391000000000005</v>
      </c>
      <c r="O10" s="1">
        <f>AVERAGE(N8:N10)</f>
        <v>88.972666666666669</v>
      </c>
      <c r="P10" s="1">
        <f>STDEV(N8:N10)</f>
        <v>6.1081070990392199</v>
      </c>
      <c r="Q10" s="1">
        <f>P10/SQRT(3)</f>
        <v>3.5265172778693579</v>
      </c>
    </row>
    <row r="11" spans="1:17" x14ac:dyDescent="0.3">
      <c r="A11" t="s">
        <v>14</v>
      </c>
      <c r="B11">
        <v>20231003</v>
      </c>
      <c r="C11" t="s">
        <v>15</v>
      </c>
      <c r="D11" t="s">
        <v>43</v>
      </c>
      <c r="E11" t="s">
        <v>44</v>
      </c>
      <c r="F11" t="s">
        <v>20</v>
      </c>
      <c r="G11" t="s">
        <v>23</v>
      </c>
      <c r="H11" t="s">
        <v>20</v>
      </c>
      <c r="I11" t="s">
        <v>66</v>
      </c>
      <c r="J11">
        <v>15494</v>
      </c>
      <c r="K11">
        <v>200</v>
      </c>
      <c r="L11">
        <v>77.47</v>
      </c>
      <c r="M11">
        <v>48</v>
      </c>
      <c r="N11">
        <v>56.698999999999998</v>
      </c>
    </row>
    <row r="12" spans="1:17" x14ac:dyDescent="0.3">
      <c r="A12" t="s">
        <v>57</v>
      </c>
      <c r="B12">
        <v>20231003</v>
      </c>
      <c r="C12" t="s">
        <v>15</v>
      </c>
      <c r="D12" t="s">
        <v>43</v>
      </c>
      <c r="E12" t="s">
        <v>44</v>
      </c>
      <c r="F12" t="s">
        <v>20</v>
      </c>
      <c r="G12" t="s">
        <v>23</v>
      </c>
      <c r="H12" t="s">
        <v>20</v>
      </c>
      <c r="I12" t="s">
        <v>66</v>
      </c>
      <c r="J12">
        <v>27048</v>
      </c>
      <c r="K12">
        <v>200</v>
      </c>
      <c r="L12">
        <v>135.24</v>
      </c>
      <c r="M12">
        <v>51.106999999999999</v>
      </c>
      <c r="N12">
        <v>58.886000000000003</v>
      </c>
    </row>
    <row r="13" spans="1:17" x14ac:dyDescent="0.3">
      <c r="A13" t="s">
        <v>58</v>
      </c>
      <c r="B13" t="s">
        <v>58</v>
      </c>
      <c r="C13" t="s">
        <v>15</v>
      </c>
      <c r="D13" t="s">
        <v>43</v>
      </c>
      <c r="E13" t="s">
        <v>44</v>
      </c>
      <c r="F13" t="s">
        <v>20</v>
      </c>
      <c r="G13" t="s">
        <v>23</v>
      </c>
      <c r="H13" t="s">
        <v>20</v>
      </c>
      <c r="I13" t="s">
        <v>66</v>
      </c>
      <c r="J13">
        <v>23261</v>
      </c>
      <c r="K13">
        <v>200</v>
      </c>
      <c r="L13">
        <v>116.30500000000001</v>
      </c>
      <c r="M13">
        <v>38.404000000000003</v>
      </c>
      <c r="N13">
        <v>44.476999999999997</v>
      </c>
      <c r="O13" s="1">
        <f>AVERAGE(N11:N13)</f>
        <v>53.354000000000006</v>
      </c>
      <c r="P13" s="1">
        <f>STDEV(N11:N13)</f>
        <v>7.765087829509695</v>
      </c>
      <c r="Q13" s="1">
        <f>P13/SQRT(3)</f>
        <v>4.4831755486485099</v>
      </c>
    </row>
    <row r="14" spans="1:17" x14ac:dyDescent="0.3">
      <c r="A14" t="s">
        <v>14</v>
      </c>
      <c r="B14">
        <v>20231003</v>
      </c>
      <c r="C14" t="s">
        <v>15</v>
      </c>
      <c r="D14" t="s">
        <v>51</v>
      </c>
      <c r="E14" t="s">
        <v>52</v>
      </c>
      <c r="F14" t="s">
        <v>20</v>
      </c>
      <c r="G14" t="s">
        <v>32</v>
      </c>
      <c r="H14" t="s">
        <v>20</v>
      </c>
      <c r="I14" t="s">
        <v>66</v>
      </c>
      <c r="J14">
        <v>26623</v>
      </c>
      <c r="K14">
        <v>200</v>
      </c>
      <c r="L14">
        <v>133.11500000000001</v>
      </c>
      <c r="M14">
        <v>80.692999999999998</v>
      </c>
      <c r="N14">
        <v>97.122</v>
      </c>
    </row>
    <row r="15" spans="1:17" x14ac:dyDescent="0.3">
      <c r="A15" t="s">
        <v>57</v>
      </c>
      <c r="B15">
        <v>20231003</v>
      </c>
      <c r="C15" t="s">
        <v>15</v>
      </c>
      <c r="D15" t="s">
        <v>51</v>
      </c>
      <c r="E15" t="s">
        <v>52</v>
      </c>
      <c r="F15" t="s">
        <v>20</v>
      </c>
      <c r="G15" t="s">
        <v>32</v>
      </c>
      <c r="H15" t="s">
        <v>20</v>
      </c>
      <c r="I15" t="s">
        <v>66</v>
      </c>
      <c r="J15">
        <v>44124</v>
      </c>
      <c r="K15">
        <v>200</v>
      </c>
      <c r="L15">
        <v>220.62</v>
      </c>
      <c r="M15">
        <v>81.332999999999998</v>
      </c>
      <c r="N15">
        <v>94.21</v>
      </c>
    </row>
    <row r="16" spans="1:17" x14ac:dyDescent="0.3">
      <c r="A16" t="s">
        <v>58</v>
      </c>
      <c r="B16" t="s">
        <v>58</v>
      </c>
      <c r="C16" t="s">
        <v>15</v>
      </c>
      <c r="D16" t="s">
        <v>51</v>
      </c>
      <c r="E16" t="s">
        <v>52</v>
      </c>
      <c r="F16" t="s">
        <v>20</v>
      </c>
      <c r="G16" t="s">
        <v>32</v>
      </c>
      <c r="H16" t="s">
        <v>20</v>
      </c>
      <c r="I16" t="s">
        <v>66</v>
      </c>
      <c r="J16">
        <v>52409</v>
      </c>
      <c r="K16">
        <v>200</v>
      </c>
      <c r="L16">
        <v>262.04500000000002</v>
      </c>
      <c r="M16">
        <v>76.944999999999993</v>
      </c>
      <c r="N16">
        <v>88.551000000000002</v>
      </c>
      <c r="O16" s="1">
        <f>AVERAGE(N14:N16)</f>
        <v>93.294333333333327</v>
      </c>
      <c r="P16" s="1">
        <f>STDEV(N14:N16)</f>
        <v>4.3582501457962826</v>
      </c>
      <c r="Q16" s="1">
        <f>P16/SQRT(3)</f>
        <v>2.5162368948712097</v>
      </c>
    </row>
    <row r="17" spans="1:17" x14ac:dyDescent="0.3">
      <c r="A17" t="s">
        <v>14</v>
      </c>
      <c r="B17">
        <v>20231003</v>
      </c>
      <c r="C17" t="s">
        <v>15</v>
      </c>
      <c r="D17" t="s">
        <v>45</v>
      </c>
      <c r="E17" t="s">
        <v>46</v>
      </c>
      <c r="F17" t="s">
        <v>20</v>
      </c>
      <c r="G17" t="s">
        <v>23</v>
      </c>
      <c r="H17" t="s">
        <v>20</v>
      </c>
      <c r="I17" t="s">
        <v>65</v>
      </c>
      <c r="J17">
        <v>20966</v>
      </c>
      <c r="K17">
        <v>200</v>
      </c>
      <c r="L17">
        <v>104.83</v>
      </c>
      <c r="M17">
        <v>66.215999999999994</v>
      </c>
      <c r="N17">
        <v>78.415999999999997</v>
      </c>
    </row>
    <row r="18" spans="1:17" x14ac:dyDescent="0.3">
      <c r="A18" t="s">
        <v>57</v>
      </c>
      <c r="B18">
        <v>20231003</v>
      </c>
      <c r="C18" t="s">
        <v>15</v>
      </c>
      <c r="D18" t="s">
        <v>45</v>
      </c>
      <c r="E18" t="s">
        <v>46</v>
      </c>
      <c r="F18" t="s">
        <v>20</v>
      </c>
      <c r="G18" t="s">
        <v>23</v>
      </c>
      <c r="H18" t="s">
        <v>20</v>
      </c>
      <c r="I18" t="s">
        <v>65</v>
      </c>
      <c r="J18">
        <v>33100</v>
      </c>
      <c r="K18">
        <v>200</v>
      </c>
      <c r="L18">
        <v>165.5</v>
      </c>
      <c r="M18">
        <v>64.078000000000003</v>
      </c>
      <c r="N18">
        <v>74.111000000000004</v>
      </c>
    </row>
    <row r="19" spans="1:17" x14ac:dyDescent="0.3">
      <c r="A19" t="s">
        <v>58</v>
      </c>
      <c r="B19" t="s">
        <v>58</v>
      </c>
      <c r="C19" t="s">
        <v>15</v>
      </c>
      <c r="D19" t="s">
        <v>45</v>
      </c>
      <c r="E19" t="s">
        <v>46</v>
      </c>
      <c r="F19" t="s">
        <v>20</v>
      </c>
      <c r="G19" t="s">
        <v>23</v>
      </c>
      <c r="H19" t="s">
        <v>20</v>
      </c>
      <c r="I19" t="s">
        <v>65</v>
      </c>
      <c r="J19">
        <v>33913</v>
      </c>
      <c r="K19">
        <v>200</v>
      </c>
      <c r="L19">
        <v>169.565</v>
      </c>
      <c r="M19">
        <v>54.496000000000002</v>
      </c>
      <c r="N19">
        <v>62.51</v>
      </c>
      <c r="O19" s="1">
        <f>AVERAGE(N17:N19)</f>
        <v>71.678999999999988</v>
      </c>
      <c r="P19" s="1">
        <f>STDEV(N17:N19)</f>
        <v>8.2271609319375791</v>
      </c>
      <c r="Q19" s="1">
        <f>P19/SQRT(3)</f>
        <v>4.7499535787205343</v>
      </c>
    </row>
    <row r="20" spans="1:17" x14ac:dyDescent="0.3">
      <c r="A20" t="s">
        <v>14</v>
      </c>
      <c r="B20">
        <v>20231003</v>
      </c>
      <c r="C20" t="s">
        <v>15</v>
      </c>
      <c r="D20" t="s">
        <v>53</v>
      </c>
      <c r="E20" t="s">
        <v>54</v>
      </c>
      <c r="F20" t="s">
        <v>20</v>
      </c>
      <c r="G20" t="s">
        <v>32</v>
      </c>
      <c r="H20" t="s">
        <v>20</v>
      </c>
      <c r="I20" t="s">
        <v>65</v>
      </c>
      <c r="J20">
        <v>24099</v>
      </c>
      <c r="K20">
        <v>200</v>
      </c>
      <c r="L20">
        <v>120.495</v>
      </c>
      <c r="M20">
        <v>82.542000000000002</v>
      </c>
      <c r="N20">
        <v>98.271000000000001</v>
      </c>
    </row>
    <row r="21" spans="1:17" x14ac:dyDescent="0.3">
      <c r="A21" t="s">
        <v>57</v>
      </c>
      <c r="B21">
        <v>20231003</v>
      </c>
      <c r="C21" t="s">
        <v>15</v>
      </c>
      <c r="D21" t="s">
        <v>53</v>
      </c>
      <c r="E21" t="s">
        <v>54</v>
      </c>
      <c r="F21" t="s">
        <v>20</v>
      </c>
      <c r="G21" t="s">
        <v>32</v>
      </c>
      <c r="H21" t="s">
        <v>20</v>
      </c>
      <c r="I21" t="s">
        <v>65</v>
      </c>
      <c r="J21">
        <v>44726</v>
      </c>
      <c r="K21">
        <v>200</v>
      </c>
      <c r="L21">
        <v>223.63</v>
      </c>
      <c r="M21">
        <v>84.527000000000001</v>
      </c>
      <c r="N21">
        <v>97.07</v>
      </c>
    </row>
    <row r="22" spans="1:17" x14ac:dyDescent="0.3">
      <c r="A22" t="s">
        <v>58</v>
      </c>
      <c r="B22" t="s">
        <v>58</v>
      </c>
      <c r="C22" t="s">
        <v>15</v>
      </c>
      <c r="D22" t="s">
        <v>53</v>
      </c>
      <c r="E22" t="s">
        <v>54</v>
      </c>
      <c r="F22" t="s">
        <v>20</v>
      </c>
      <c r="G22" t="s">
        <v>32</v>
      </c>
      <c r="H22" t="s">
        <v>20</v>
      </c>
      <c r="I22" t="s">
        <v>65</v>
      </c>
      <c r="J22">
        <v>49563</v>
      </c>
      <c r="K22">
        <v>200</v>
      </c>
      <c r="L22">
        <v>247.815</v>
      </c>
      <c r="M22">
        <v>81.507000000000005</v>
      </c>
      <c r="N22">
        <v>93.846000000000004</v>
      </c>
      <c r="O22" s="1">
        <f>AVERAGE(N20:N22)</f>
        <v>96.395666666666671</v>
      </c>
      <c r="P22" s="1">
        <f>STDEV(N20:N22)</f>
        <v>2.2882745318980677</v>
      </c>
      <c r="Q22" s="1">
        <f>P22/SQRT(3)</f>
        <v>1.3211359169711143</v>
      </c>
    </row>
    <row r="23" spans="1:17" x14ac:dyDescent="0.3">
      <c r="A23" t="s">
        <v>14</v>
      </c>
      <c r="B23">
        <v>20231003</v>
      </c>
      <c r="C23" t="s">
        <v>15</v>
      </c>
      <c r="D23" t="s">
        <v>47</v>
      </c>
      <c r="E23" t="s">
        <v>48</v>
      </c>
      <c r="F23" t="s">
        <v>20</v>
      </c>
      <c r="G23" t="s">
        <v>23</v>
      </c>
      <c r="H23" t="s">
        <v>20</v>
      </c>
      <c r="I23" t="s">
        <v>64</v>
      </c>
      <c r="J23">
        <v>21770</v>
      </c>
      <c r="K23">
        <v>200</v>
      </c>
      <c r="L23">
        <v>108.85</v>
      </c>
      <c r="M23">
        <v>74.358999999999995</v>
      </c>
      <c r="N23">
        <v>89.295000000000002</v>
      </c>
    </row>
    <row r="24" spans="1:17" x14ac:dyDescent="0.3">
      <c r="A24" t="s">
        <v>57</v>
      </c>
      <c r="B24">
        <v>20231003</v>
      </c>
      <c r="C24" t="s">
        <v>15</v>
      </c>
      <c r="D24" t="s">
        <v>47</v>
      </c>
      <c r="E24" t="s">
        <v>48</v>
      </c>
      <c r="F24" t="s">
        <v>20</v>
      </c>
      <c r="G24" t="s">
        <v>23</v>
      </c>
      <c r="H24" t="s">
        <v>20</v>
      </c>
      <c r="I24" t="s">
        <v>64</v>
      </c>
      <c r="J24">
        <v>40946</v>
      </c>
      <c r="K24">
        <v>200</v>
      </c>
      <c r="L24">
        <v>204.73</v>
      </c>
      <c r="M24">
        <v>75.028000000000006</v>
      </c>
      <c r="N24">
        <v>86.4</v>
      </c>
    </row>
    <row r="25" spans="1:17" x14ac:dyDescent="0.3">
      <c r="A25" t="s">
        <v>58</v>
      </c>
      <c r="B25" t="s">
        <v>58</v>
      </c>
      <c r="C25" t="s">
        <v>15</v>
      </c>
      <c r="D25" t="s">
        <v>47</v>
      </c>
      <c r="E25" t="s">
        <v>48</v>
      </c>
      <c r="F25" t="s">
        <v>20</v>
      </c>
      <c r="G25" t="s">
        <v>23</v>
      </c>
      <c r="H25" t="s">
        <v>20</v>
      </c>
      <c r="I25" t="s">
        <v>64</v>
      </c>
      <c r="J25">
        <v>31884</v>
      </c>
      <c r="K25">
        <v>200</v>
      </c>
      <c r="L25">
        <v>159.41999999999999</v>
      </c>
      <c r="M25">
        <v>62.52</v>
      </c>
      <c r="N25">
        <v>75.900000000000006</v>
      </c>
      <c r="O25" s="1">
        <f>AVERAGE(N23:N25)</f>
        <v>83.864999999999995</v>
      </c>
      <c r="P25" s="1">
        <f>STDEV(N23:N25)</f>
        <v>7.0481327314402904</v>
      </c>
      <c r="Q25" s="1">
        <f>P25/SQRT(3)</f>
        <v>4.0692413297812644</v>
      </c>
    </row>
    <row r="26" spans="1:17" x14ac:dyDescent="0.3">
      <c r="A26" t="s">
        <v>14</v>
      </c>
      <c r="B26">
        <v>20231003</v>
      </c>
      <c r="C26" t="s">
        <v>15</v>
      </c>
      <c r="D26" t="s">
        <v>55</v>
      </c>
      <c r="E26" t="s">
        <v>56</v>
      </c>
      <c r="F26" t="s">
        <v>20</v>
      </c>
      <c r="G26" t="s">
        <v>32</v>
      </c>
      <c r="H26" t="s">
        <v>20</v>
      </c>
      <c r="I26" t="s">
        <v>64</v>
      </c>
      <c r="J26">
        <v>11844</v>
      </c>
      <c r="K26">
        <v>200</v>
      </c>
      <c r="L26">
        <v>59.22</v>
      </c>
      <c r="M26">
        <v>82.176000000000002</v>
      </c>
      <c r="N26">
        <v>99.046999999999997</v>
      </c>
    </row>
    <row r="27" spans="1:17" x14ac:dyDescent="0.3">
      <c r="A27" t="s">
        <v>57</v>
      </c>
      <c r="B27">
        <v>20231003</v>
      </c>
      <c r="C27" t="s">
        <v>15</v>
      </c>
      <c r="D27" t="s">
        <v>55</v>
      </c>
      <c r="E27" t="s">
        <v>56</v>
      </c>
      <c r="F27" t="s">
        <v>20</v>
      </c>
      <c r="G27" t="s">
        <v>32</v>
      </c>
      <c r="H27" t="s">
        <v>20</v>
      </c>
      <c r="I27" t="s">
        <v>64</v>
      </c>
      <c r="J27">
        <v>46003</v>
      </c>
      <c r="K27">
        <v>200</v>
      </c>
      <c r="L27">
        <v>230.01499999999999</v>
      </c>
      <c r="M27">
        <v>85.923000000000002</v>
      </c>
      <c r="N27">
        <v>97.834999999999994</v>
      </c>
    </row>
    <row r="28" spans="1:17" x14ac:dyDescent="0.3">
      <c r="A28" t="s">
        <v>58</v>
      </c>
      <c r="B28" t="s">
        <v>58</v>
      </c>
      <c r="C28" t="s">
        <v>15</v>
      </c>
      <c r="D28" t="s">
        <v>55</v>
      </c>
      <c r="E28" t="s">
        <v>56</v>
      </c>
      <c r="F28" t="s">
        <v>20</v>
      </c>
      <c r="G28" t="s">
        <v>32</v>
      </c>
      <c r="H28" t="s">
        <v>20</v>
      </c>
      <c r="I28" t="s">
        <v>64</v>
      </c>
      <c r="J28">
        <v>51737</v>
      </c>
      <c r="K28">
        <v>200</v>
      </c>
      <c r="L28">
        <v>258.685</v>
      </c>
      <c r="M28">
        <v>82.555999999999997</v>
      </c>
      <c r="N28">
        <v>95.793000000000006</v>
      </c>
      <c r="O28" s="1">
        <f>AVERAGE(N26:N28)</f>
        <v>97.558333333333337</v>
      </c>
      <c r="P28" s="1">
        <f>STDEV(N26:N28)</f>
        <v>1.6445477595172833</v>
      </c>
      <c r="Q28" s="1">
        <f>P28/SQRT(3)</f>
        <v>0.94948009165249947</v>
      </c>
    </row>
    <row r="29" spans="1:17" x14ac:dyDescent="0.3">
      <c r="A29" t="s">
        <v>14</v>
      </c>
      <c r="B29">
        <v>20231003</v>
      </c>
      <c r="C29" t="s">
        <v>15</v>
      </c>
      <c r="D29" t="s">
        <v>16</v>
      </c>
      <c r="E29" t="s">
        <v>17</v>
      </c>
      <c r="F29" t="s">
        <v>18</v>
      </c>
      <c r="G29" t="s">
        <v>19</v>
      </c>
      <c r="H29" t="s">
        <v>20</v>
      </c>
      <c r="I29" t="s">
        <v>68</v>
      </c>
      <c r="J29">
        <v>21</v>
      </c>
      <c r="K29">
        <v>200</v>
      </c>
      <c r="L29">
        <v>0.105</v>
      </c>
      <c r="M29">
        <v>9.6000000000000002E-2</v>
      </c>
      <c r="N29">
        <v>0.106</v>
      </c>
    </row>
    <row r="30" spans="1:17" x14ac:dyDescent="0.3">
      <c r="A30" t="s">
        <v>57</v>
      </c>
      <c r="B30">
        <v>20231003</v>
      </c>
      <c r="C30" t="s">
        <v>15</v>
      </c>
      <c r="D30" t="s">
        <v>16</v>
      </c>
      <c r="E30" t="s">
        <v>17</v>
      </c>
      <c r="F30" t="s">
        <v>18</v>
      </c>
      <c r="G30" t="s">
        <v>19</v>
      </c>
      <c r="H30" t="s">
        <v>20</v>
      </c>
      <c r="I30" t="s">
        <v>68</v>
      </c>
      <c r="J30">
        <v>48</v>
      </c>
      <c r="K30">
        <v>200</v>
      </c>
      <c r="L30">
        <v>0.24</v>
      </c>
      <c r="M30">
        <v>0.11899999999999999</v>
      </c>
      <c r="N30">
        <v>0.13200000000000001</v>
      </c>
    </row>
    <row r="31" spans="1:17" x14ac:dyDescent="0.3">
      <c r="A31" t="s">
        <v>58</v>
      </c>
      <c r="B31" t="s">
        <v>58</v>
      </c>
      <c r="C31" t="s">
        <v>15</v>
      </c>
      <c r="D31" t="s">
        <v>59</v>
      </c>
      <c r="E31" t="s">
        <v>60</v>
      </c>
      <c r="F31" t="s">
        <v>18</v>
      </c>
      <c r="G31" t="s">
        <v>19</v>
      </c>
      <c r="H31" t="s">
        <v>20</v>
      </c>
      <c r="I31" t="s">
        <v>68</v>
      </c>
      <c r="J31">
        <v>11</v>
      </c>
      <c r="K31">
        <v>200</v>
      </c>
      <c r="L31">
        <v>5.5E-2</v>
      </c>
      <c r="M31">
        <v>2.7E-2</v>
      </c>
      <c r="N31">
        <v>3.3000000000000002E-2</v>
      </c>
      <c r="O31" s="1">
        <f>AVERAGE(N29:N31)</f>
        <v>9.0333333333333335E-2</v>
      </c>
      <c r="P31" s="1">
        <f>STDEV(N29:N31)</f>
        <v>5.1325757016661061E-2</v>
      </c>
      <c r="Q31" s="1">
        <f>P31/SQRT(3)</f>
        <v>2.9632939629930587E-2</v>
      </c>
    </row>
    <row r="32" spans="1:17" x14ac:dyDescent="0.3">
      <c r="A32" t="s">
        <v>14</v>
      </c>
      <c r="B32">
        <v>20231003</v>
      </c>
      <c r="C32" t="s">
        <v>15</v>
      </c>
      <c r="D32" t="s">
        <v>21</v>
      </c>
      <c r="E32" t="s">
        <v>22</v>
      </c>
      <c r="F32" t="s">
        <v>18</v>
      </c>
      <c r="G32" t="s">
        <v>23</v>
      </c>
      <c r="H32" t="s">
        <v>20</v>
      </c>
      <c r="I32" t="s">
        <v>67</v>
      </c>
      <c r="J32">
        <v>1822</v>
      </c>
      <c r="K32">
        <v>200</v>
      </c>
      <c r="L32">
        <v>9.11</v>
      </c>
      <c r="M32">
        <v>9.1110000000000007</v>
      </c>
      <c r="N32">
        <v>10.236000000000001</v>
      </c>
    </row>
    <row r="33" spans="1:17" x14ac:dyDescent="0.3">
      <c r="A33" t="s">
        <v>57</v>
      </c>
      <c r="B33">
        <v>20231003</v>
      </c>
      <c r="C33" t="s">
        <v>15</v>
      </c>
      <c r="D33" t="s">
        <v>21</v>
      </c>
      <c r="E33" t="s">
        <v>22</v>
      </c>
      <c r="F33" t="s">
        <v>18</v>
      </c>
      <c r="G33" t="s">
        <v>23</v>
      </c>
      <c r="H33" t="s">
        <v>20</v>
      </c>
      <c r="I33" t="s">
        <v>67</v>
      </c>
      <c r="J33">
        <v>1110</v>
      </c>
      <c r="K33">
        <v>200</v>
      </c>
      <c r="L33">
        <v>5.55</v>
      </c>
      <c r="M33">
        <v>4.5380000000000003</v>
      </c>
      <c r="N33">
        <v>5.2439999999999998</v>
      </c>
    </row>
    <row r="34" spans="1:17" x14ac:dyDescent="0.3">
      <c r="A34" t="s">
        <v>58</v>
      </c>
      <c r="B34" t="s">
        <v>58</v>
      </c>
      <c r="C34" t="s">
        <v>15</v>
      </c>
      <c r="D34" t="s">
        <v>21</v>
      </c>
      <c r="E34" t="s">
        <v>22</v>
      </c>
      <c r="F34" t="s">
        <v>18</v>
      </c>
      <c r="G34" t="s">
        <v>23</v>
      </c>
      <c r="H34" t="s">
        <v>20</v>
      </c>
      <c r="I34" t="s">
        <v>67</v>
      </c>
      <c r="J34">
        <v>1943</v>
      </c>
      <c r="K34">
        <v>200</v>
      </c>
      <c r="L34">
        <v>9.7149999999999999</v>
      </c>
      <c r="M34">
        <v>5.2759999999999998</v>
      </c>
      <c r="N34">
        <v>6.0620000000000003</v>
      </c>
      <c r="O34" s="1">
        <f>AVERAGE(N32:N34)</f>
        <v>7.1806666666666672</v>
      </c>
      <c r="P34" s="1">
        <f>STDEV(N32:N34)</f>
        <v>2.6774199023188943</v>
      </c>
      <c r="Q34" s="1">
        <f>P34/SQRT(3)</f>
        <v>1.5458091013374753</v>
      </c>
    </row>
    <row r="35" spans="1:17" x14ac:dyDescent="0.3">
      <c r="A35" t="s">
        <v>14</v>
      </c>
      <c r="B35">
        <v>20231003</v>
      </c>
      <c r="C35" t="s">
        <v>15</v>
      </c>
      <c r="D35" t="s">
        <v>30</v>
      </c>
      <c r="E35" t="s">
        <v>31</v>
      </c>
      <c r="F35" t="s">
        <v>18</v>
      </c>
      <c r="G35" t="s">
        <v>32</v>
      </c>
      <c r="H35" t="s">
        <v>20</v>
      </c>
      <c r="I35" t="s">
        <v>67</v>
      </c>
      <c r="J35">
        <v>7243</v>
      </c>
      <c r="K35">
        <v>200</v>
      </c>
      <c r="L35">
        <v>36.215000000000003</v>
      </c>
      <c r="M35">
        <v>32.557000000000002</v>
      </c>
      <c r="N35">
        <v>37.567</v>
      </c>
    </row>
    <row r="36" spans="1:17" x14ac:dyDescent="0.3">
      <c r="A36" t="s">
        <v>57</v>
      </c>
      <c r="B36">
        <v>20231003</v>
      </c>
      <c r="C36" t="s">
        <v>15</v>
      </c>
      <c r="D36" t="s">
        <v>30</v>
      </c>
      <c r="E36" t="s">
        <v>31</v>
      </c>
      <c r="F36" t="s">
        <v>18</v>
      </c>
      <c r="G36" t="s">
        <v>32</v>
      </c>
      <c r="H36" t="s">
        <v>20</v>
      </c>
      <c r="I36" t="s">
        <v>67</v>
      </c>
      <c r="J36">
        <v>7556</v>
      </c>
      <c r="K36">
        <v>200</v>
      </c>
      <c r="L36">
        <v>37.78</v>
      </c>
      <c r="M36">
        <v>30.562999999999999</v>
      </c>
      <c r="N36">
        <v>35.274999999999999</v>
      </c>
    </row>
    <row r="37" spans="1:17" x14ac:dyDescent="0.3">
      <c r="A37" t="s">
        <v>58</v>
      </c>
      <c r="B37" t="s">
        <v>58</v>
      </c>
      <c r="C37" t="s">
        <v>15</v>
      </c>
      <c r="D37" t="s">
        <v>30</v>
      </c>
      <c r="E37" t="s">
        <v>31</v>
      </c>
      <c r="F37" t="s">
        <v>18</v>
      </c>
      <c r="G37" t="s">
        <v>32</v>
      </c>
      <c r="H37" t="s">
        <v>20</v>
      </c>
      <c r="I37" t="s">
        <v>67</v>
      </c>
      <c r="J37">
        <v>7331</v>
      </c>
      <c r="K37">
        <v>200</v>
      </c>
      <c r="L37">
        <v>36.655000000000001</v>
      </c>
      <c r="M37">
        <v>17.350999999999999</v>
      </c>
      <c r="N37">
        <v>20.969000000000001</v>
      </c>
      <c r="O37" s="1">
        <f>AVERAGE(N35:N37)</f>
        <v>31.270333333333337</v>
      </c>
      <c r="P37" s="1">
        <f>STDEV(N35:N37)</f>
        <v>8.9945215177536415</v>
      </c>
      <c r="Q37" s="1">
        <f>P37/SQRT(3)</f>
        <v>5.1929894195069464</v>
      </c>
    </row>
    <row r="38" spans="1:17" x14ac:dyDescent="0.3">
      <c r="A38" t="s">
        <v>14</v>
      </c>
      <c r="B38">
        <v>20231003</v>
      </c>
      <c r="C38" t="s">
        <v>15</v>
      </c>
      <c r="D38" t="s">
        <v>24</v>
      </c>
      <c r="E38" t="s">
        <v>25</v>
      </c>
      <c r="F38" t="s">
        <v>18</v>
      </c>
      <c r="G38" t="s">
        <v>23</v>
      </c>
      <c r="H38" t="s">
        <v>20</v>
      </c>
      <c r="I38" t="s">
        <v>66</v>
      </c>
      <c r="J38">
        <v>1540</v>
      </c>
      <c r="K38">
        <v>200</v>
      </c>
      <c r="L38">
        <v>7.7</v>
      </c>
      <c r="M38">
        <v>8.6829999999999998</v>
      </c>
      <c r="N38">
        <v>9.9139999999999997</v>
      </c>
    </row>
    <row r="39" spans="1:17" x14ac:dyDescent="0.3">
      <c r="A39" t="s">
        <v>57</v>
      </c>
      <c r="B39">
        <v>20231003</v>
      </c>
      <c r="C39" t="s">
        <v>15</v>
      </c>
      <c r="D39" t="s">
        <v>24</v>
      </c>
      <c r="E39" t="s">
        <v>25</v>
      </c>
      <c r="F39" t="s">
        <v>18</v>
      </c>
      <c r="G39" t="s">
        <v>23</v>
      </c>
      <c r="H39" t="s">
        <v>20</v>
      </c>
      <c r="I39" t="s">
        <v>66</v>
      </c>
      <c r="J39">
        <v>2734</v>
      </c>
      <c r="K39">
        <v>200</v>
      </c>
      <c r="L39">
        <v>13.67</v>
      </c>
      <c r="M39">
        <v>7.2119999999999997</v>
      </c>
      <c r="N39">
        <v>8.1199999999999992</v>
      </c>
    </row>
    <row r="40" spans="1:17" x14ac:dyDescent="0.3">
      <c r="A40" t="s">
        <v>58</v>
      </c>
      <c r="B40" t="s">
        <v>58</v>
      </c>
      <c r="C40" t="s">
        <v>15</v>
      </c>
      <c r="D40" t="s">
        <v>24</v>
      </c>
      <c r="E40" t="s">
        <v>25</v>
      </c>
      <c r="F40" t="s">
        <v>18</v>
      </c>
      <c r="G40" t="s">
        <v>23</v>
      </c>
      <c r="H40" t="s">
        <v>20</v>
      </c>
      <c r="I40" t="s">
        <v>66</v>
      </c>
      <c r="J40">
        <v>415</v>
      </c>
      <c r="K40">
        <v>200</v>
      </c>
      <c r="L40">
        <v>2.0750000000000002</v>
      </c>
      <c r="M40">
        <v>2.9449999999999998</v>
      </c>
      <c r="N40">
        <v>3.484</v>
      </c>
      <c r="O40" s="1">
        <f>AVERAGE(N38:N40)</f>
        <v>7.1726666666666672</v>
      </c>
      <c r="P40" s="1">
        <f>STDEV(N38:N40)</f>
        <v>3.3180273255856907</v>
      </c>
      <c r="Q40" s="1">
        <f>P40/SQRT(3)</f>
        <v>1.9156639696054327</v>
      </c>
    </row>
    <row r="41" spans="1:17" x14ac:dyDescent="0.3">
      <c r="A41" t="s">
        <v>14</v>
      </c>
      <c r="B41">
        <v>20231003</v>
      </c>
      <c r="C41" t="s">
        <v>15</v>
      </c>
      <c r="D41" t="s">
        <v>33</v>
      </c>
      <c r="E41" t="s">
        <v>34</v>
      </c>
      <c r="F41" t="s">
        <v>18</v>
      </c>
      <c r="G41" t="s">
        <v>32</v>
      </c>
      <c r="H41" t="s">
        <v>20</v>
      </c>
      <c r="I41" t="s">
        <v>66</v>
      </c>
      <c r="J41">
        <v>10670</v>
      </c>
      <c r="K41">
        <v>200</v>
      </c>
      <c r="L41">
        <v>53.35</v>
      </c>
      <c r="M41">
        <v>44.764000000000003</v>
      </c>
      <c r="N41">
        <v>50.814</v>
      </c>
    </row>
    <row r="42" spans="1:17" x14ac:dyDescent="0.3">
      <c r="A42" t="s">
        <v>57</v>
      </c>
      <c r="B42">
        <v>20231003</v>
      </c>
      <c r="C42" t="s">
        <v>15</v>
      </c>
      <c r="D42" t="s">
        <v>33</v>
      </c>
      <c r="E42" t="s">
        <v>34</v>
      </c>
      <c r="F42" t="s">
        <v>18</v>
      </c>
      <c r="G42" t="s">
        <v>32</v>
      </c>
      <c r="H42" t="s">
        <v>20</v>
      </c>
      <c r="I42" t="s">
        <v>66</v>
      </c>
      <c r="J42">
        <v>3296</v>
      </c>
      <c r="K42">
        <v>200</v>
      </c>
      <c r="L42">
        <v>16.48</v>
      </c>
      <c r="M42">
        <v>35.265999999999998</v>
      </c>
      <c r="N42">
        <v>47.920999999999999</v>
      </c>
    </row>
    <row r="43" spans="1:17" x14ac:dyDescent="0.3">
      <c r="A43" t="s">
        <v>58</v>
      </c>
      <c r="B43" t="s">
        <v>58</v>
      </c>
      <c r="C43" t="s">
        <v>15</v>
      </c>
      <c r="D43" t="s">
        <v>33</v>
      </c>
      <c r="E43" t="s">
        <v>34</v>
      </c>
      <c r="F43" t="s">
        <v>18</v>
      </c>
      <c r="G43" t="s">
        <v>32</v>
      </c>
      <c r="H43" t="s">
        <v>20</v>
      </c>
      <c r="I43" t="s">
        <v>66</v>
      </c>
      <c r="J43">
        <v>16393</v>
      </c>
      <c r="K43">
        <v>200</v>
      </c>
      <c r="L43">
        <v>81.965000000000003</v>
      </c>
      <c r="M43">
        <v>30.67</v>
      </c>
      <c r="N43">
        <v>35.69</v>
      </c>
      <c r="O43" s="1">
        <f>AVERAGE(N41:N43)</f>
        <v>44.808333333333337</v>
      </c>
      <c r="P43" s="1">
        <f>STDEV(N41:N43)</f>
        <v>8.0280984257377419</v>
      </c>
      <c r="Q43" s="1">
        <f>P43/SQRT(3)</f>
        <v>4.6350247871804964</v>
      </c>
    </row>
    <row r="44" spans="1:17" x14ac:dyDescent="0.3">
      <c r="A44" t="s">
        <v>14</v>
      </c>
      <c r="B44">
        <v>20231003</v>
      </c>
      <c r="C44" t="s">
        <v>15</v>
      </c>
      <c r="D44" t="s">
        <v>26</v>
      </c>
      <c r="E44" t="s">
        <v>27</v>
      </c>
      <c r="F44" t="s">
        <v>18</v>
      </c>
      <c r="G44" t="s">
        <v>23</v>
      </c>
      <c r="H44" t="s">
        <v>20</v>
      </c>
      <c r="I44" t="s">
        <v>65</v>
      </c>
      <c r="J44">
        <v>3490</v>
      </c>
      <c r="K44">
        <v>200</v>
      </c>
      <c r="L44">
        <v>17.45</v>
      </c>
      <c r="M44">
        <v>18.538</v>
      </c>
      <c r="N44">
        <v>20.942</v>
      </c>
    </row>
    <row r="45" spans="1:17" x14ac:dyDescent="0.3">
      <c r="A45" t="s">
        <v>57</v>
      </c>
      <c r="B45">
        <v>20231003</v>
      </c>
      <c r="C45" t="s">
        <v>15</v>
      </c>
      <c r="D45" t="s">
        <v>26</v>
      </c>
      <c r="E45" t="s">
        <v>27</v>
      </c>
      <c r="F45" t="s">
        <v>18</v>
      </c>
      <c r="G45" t="s">
        <v>23</v>
      </c>
      <c r="H45" t="s">
        <v>20</v>
      </c>
      <c r="I45" t="s">
        <v>65</v>
      </c>
      <c r="J45">
        <v>4716</v>
      </c>
      <c r="K45">
        <v>200</v>
      </c>
      <c r="L45">
        <v>23.58</v>
      </c>
      <c r="M45">
        <v>13.926</v>
      </c>
      <c r="N45">
        <v>15.637</v>
      </c>
    </row>
    <row r="46" spans="1:17" x14ac:dyDescent="0.3">
      <c r="A46" t="s">
        <v>58</v>
      </c>
      <c r="B46" t="s">
        <v>58</v>
      </c>
      <c r="C46" t="s">
        <v>15</v>
      </c>
      <c r="D46" t="s">
        <v>26</v>
      </c>
      <c r="E46" t="s">
        <v>27</v>
      </c>
      <c r="F46" t="s">
        <v>18</v>
      </c>
      <c r="G46" t="s">
        <v>23</v>
      </c>
      <c r="H46" t="s">
        <v>20</v>
      </c>
      <c r="I46" t="s">
        <v>65</v>
      </c>
      <c r="J46">
        <v>2425</v>
      </c>
      <c r="K46">
        <v>200</v>
      </c>
      <c r="L46">
        <v>12.125</v>
      </c>
      <c r="M46">
        <v>6.8380000000000001</v>
      </c>
      <c r="N46">
        <v>7.84</v>
      </c>
      <c r="O46" s="1">
        <f>AVERAGE(N44:N46)</f>
        <v>14.806333333333333</v>
      </c>
      <c r="P46" s="1">
        <f>STDEV(N44:N46)</f>
        <v>6.590379832250445</v>
      </c>
      <c r="Q46" s="1">
        <f>P46/SQRT(3)</f>
        <v>3.8049575702116751</v>
      </c>
    </row>
    <row r="47" spans="1:17" x14ac:dyDescent="0.3">
      <c r="A47" t="s">
        <v>14</v>
      </c>
      <c r="B47">
        <v>20231003</v>
      </c>
      <c r="C47" t="s">
        <v>15</v>
      </c>
      <c r="D47" t="s">
        <v>35</v>
      </c>
      <c r="E47" t="s">
        <v>36</v>
      </c>
      <c r="F47" t="s">
        <v>18</v>
      </c>
      <c r="G47" t="s">
        <v>32</v>
      </c>
      <c r="H47" t="s">
        <v>20</v>
      </c>
      <c r="I47" t="s">
        <v>65</v>
      </c>
      <c r="J47">
        <v>14221</v>
      </c>
      <c r="K47">
        <v>200</v>
      </c>
      <c r="L47">
        <v>71.105000000000004</v>
      </c>
      <c r="M47">
        <v>59.912999999999997</v>
      </c>
      <c r="N47">
        <v>69.769000000000005</v>
      </c>
    </row>
    <row r="48" spans="1:17" x14ac:dyDescent="0.3">
      <c r="A48" t="s">
        <v>57</v>
      </c>
      <c r="B48">
        <v>20231003</v>
      </c>
      <c r="C48" t="s">
        <v>15</v>
      </c>
      <c r="D48" t="s">
        <v>35</v>
      </c>
      <c r="E48" t="s">
        <v>36</v>
      </c>
      <c r="F48" t="s">
        <v>18</v>
      </c>
      <c r="G48" t="s">
        <v>32</v>
      </c>
      <c r="H48" t="s">
        <v>20</v>
      </c>
      <c r="I48" t="s">
        <v>65</v>
      </c>
      <c r="J48">
        <v>803</v>
      </c>
      <c r="K48">
        <v>200</v>
      </c>
      <c r="L48">
        <v>4.0149999999999997</v>
      </c>
      <c r="M48">
        <v>20.748999999999999</v>
      </c>
      <c r="N48">
        <v>62.103999999999999</v>
      </c>
    </row>
    <row r="49" spans="1:17" x14ac:dyDescent="0.3">
      <c r="A49" t="s">
        <v>58</v>
      </c>
      <c r="B49" t="s">
        <v>58</v>
      </c>
      <c r="C49" t="s">
        <v>15</v>
      </c>
      <c r="D49" t="s">
        <v>35</v>
      </c>
      <c r="E49" t="s">
        <v>36</v>
      </c>
      <c r="F49" t="s">
        <v>18</v>
      </c>
      <c r="G49" t="s">
        <v>32</v>
      </c>
      <c r="H49" t="s">
        <v>20</v>
      </c>
      <c r="I49" t="s">
        <v>65</v>
      </c>
      <c r="J49">
        <v>18171</v>
      </c>
      <c r="K49">
        <v>200</v>
      </c>
      <c r="L49">
        <v>90.855000000000004</v>
      </c>
      <c r="M49">
        <v>43.075000000000003</v>
      </c>
      <c r="N49">
        <v>49.046999999999997</v>
      </c>
      <c r="O49" s="1">
        <f>AVERAGE(N47:N49)</f>
        <v>60.306666666666665</v>
      </c>
      <c r="P49" s="1">
        <f>STDEV(N47:N49)</f>
        <v>10.477267121407872</v>
      </c>
      <c r="Q49" s="1">
        <f>P49/SQRT(3)</f>
        <v>6.0490529929164509</v>
      </c>
    </row>
    <row r="50" spans="1:17" x14ac:dyDescent="0.3">
      <c r="A50" t="s">
        <v>14</v>
      </c>
      <c r="B50">
        <v>20231003</v>
      </c>
      <c r="C50" t="s">
        <v>15</v>
      </c>
      <c r="D50" t="s">
        <v>28</v>
      </c>
      <c r="E50" t="s">
        <v>29</v>
      </c>
      <c r="F50" t="s">
        <v>18</v>
      </c>
      <c r="G50" t="s">
        <v>23</v>
      </c>
      <c r="H50" t="s">
        <v>20</v>
      </c>
      <c r="I50" t="s">
        <v>64</v>
      </c>
      <c r="J50">
        <v>9143</v>
      </c>
      <c r="K50">
        <v>200</v>
      </c>
      <c r="L50">
        <v>45.715000000000003</v>
      </c>
      <c r="M50">
        <v>36.131</v>
      </c>
      <c r="N50">
        <v>41.716000000000001</v>
      </c>
    </row>
    <row r="51" spans="1:17" x14ac:dyDescent="0.3">
      <c r="A51" t="s">
        <v>57</v>
      </c>
      <c r="B51">
        <v>20231003</v>
      </c>
      <c r="C51" t="s">
        <v>15</v>
      </c>
      <c r="D51" t="s">
        <v>28</v>
      </c>
      <c r="E51" t="s">
        <v>29</v>
      </c>
      <c r="F51" t="s">
        <v>18</v>
      </c>
      <c r="G51" t="s">
        <v>23</v>
      </c>
      <c r="H51" t="s">
        <v>20</v>
      </c>
      <c r="I51" t="s">
        <v>64</v>
      </c>
      <c r="J51">
        <v>9282</v>
      </c>
      <c r="K51">
        <v>200</v>
      </c>
      <c r="L51">
        <v>46.41</v>
      </c>
      <c r="M51">
        <v>24.26</v>
      </c>
      <c r="N51">
        <v>27.036000000000001</v>
      </c>
    </row>
    <row r="52" spans="1:17" x14ac:dyDescent="0.3">
      <c r="A52" t="s">
        <v>58</v>
      </c>
      <c r="B52" t="s">
        <v>58</v>
      </c>
      <c r="C52" t="s">
        <v>15</v>
      </c>
      <c r="D52" t="s">
        <v>28</v>
      </c>
      <c r="E52" t="s">
        <v>29</v>
      </c>
      <c r="F52" t="s">
        <v>18</v>
      </c>
      <c r="G52" t="s">
        <v>23</v>
      </c>
      <c r="H52" t="s">
        <v>20</v>
      </c>
      <c r="I52" t="s">
        <v>64</v>
      </c>
      <c r="J52">
        <v>4819</v>
      </c>
      <c r="K52">
        <v>200</v>
      </c>
      <c r="L52">
        <v>24.094999999999999</v>
      </c>
      <c r="M52">
        <v>12.996</v>
      </c>
      <c r="N52">
        <v>15.853</v>
      </c>
      <c r="O52" s="1">
        <f>AVERAGE(N50:N52)</f>
        <v>28.201666666666668</v>
      </c>
      <c r="P52" s="1">
        <f>STDEV(N50:N52)</f>
        <v>12.970843316197042</v>
      </c>
      <c r="Q52" s="1">
        <f>P52/SQRT(3)</f>
        <v>7.4887198802228205</v>
      </c>
    </row>
    <row r="53" spans="1:17" x14ac:dyDescent="0.3">
      <c r="A53" t="s">
        <v>14</v>
      </c>
      <c r="B53">
        <v>20231003</v>
      </c>
      <c r="C53" t="s">
        <v>15</v>
      </c>
      <c r="D53" t="s">
        <v>37</v>
      </c>
      <c r="E53" t="s">
        <v>38</v>
      </c>
      <c r="F53" t="s">
        <v>18</v>
      </c>
      <c r="G53" t="s">
        <v>32</v>
      </c>
      <c r="H53" t="s">
        <v>20</v>
      </c>
      <c r="I53" t="s">
        <v>64</v>
      </c>
      <c r="J53">
        <v>10839</v>
      </c>
      <c r="K53">
        <v>200</v>
      </c>
      <c r="L53">
        <v>54.195</v>
      </c>
      <c r="M53">
        <v>67.263999999999996</v>
      </c>
      <c r="N53">
        <v>78.822999999999993</v>
      </c>
    </row>
    <row r="54" spans="1:17" x14ac:dyDescent="0.3">
      <c r="A54" t="s">
        <v>57</v>
      </c>
      <c r="B54">
        <v>20231003</v>
      </c>
      <c r="C54" t="s">
        <v>15</v>
      </c>
      <c r="D54" t="s">
        <v>37</v>
      </c>
      <c r="E54" t="s">
        <v>38</v>
      </c>
      <c r="F54" t="s">
        <v>18</v>
      </c>
      <c r="G54" t="s">
        <v>32</v>
      </c>
      <c r="H54" t="s">
        <v>20</v>
      </c>
      <c r="I54" t="s">
        <v>64</v>
      </c>
      <c r="J54">
        <v>24170</v>
      </c>
      <c r="K54">
        <v>200</v>
      </c>
      <c r="L54">
        <v>120.85</v>
      </c>
      <c r="M54">
        <v>67.222999999999999</v>
      </c>
      <c r="N54">
        <v>74.244</v>
      </c>
    </row>
    <row r="55" spans="1:17" x14ac:dyDescent="0.3">
      <c r="A55" t="s">
        <v>58</v>
      </c>
      <c r="B55" t="s">
        <v>58</v>
      </c>
      <c r="C55" t="s">
        <v>15</v>
      </c>
      <c r="D55" t="s">
        <v>37</v>
      </c>
      <c r="E55" t="s">
        <v>38</v>
      </c>
      <c r="F55" t="s">
        <v>18</v>
      </c>
      <c r="G55" t="s">
        <v>32</v>
      </c>
      <c r="H55" t="s">
        <v>20</v>
      </c>
      <c r="I55" t="s">
        <v>64</v>
      </c>
      <c r="J55">
        <v>18831</v>
      </c>
      <c r="K55">
        <v>200</v>
      </c>
      <c r="L55">
        <v>94.155000000000001</v>
      </c>
      <c r="M55">
        <v>52.670999999999999</v>
      </c>
      <c r="N55">
        <v>60.454999999999998</v>
      </c>
      <c r="O55" s="1">
        <f>AVERAGE(N53:N55)</f>
        <v>71.173999999999992</v>
      </c>
      <c r="P55" s="1">
        <f>STDEV(N53:N55)</f>
        <v>9.5610946549022486</v>
      </c>
      <c r="Q55" s="1">
        <f>P55/SQRT(3)</f>
        <v>5.5201005727553056</v>
      </c>
    </row>
  </sheetData>
  <sortState xmlns:xlrd2="http://schemas.microsoft.com/office/spreadsheetml/2017/richdata2" ref="A2:N158">
    <sortCondition ref="F1:F15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4ED68-F8D7-4DBA-85B0-964D62C02FF9}">
  <dimension ref="A1"/>
  <sheetViews>
    <sheetView tabSelected="1" topLeftCell="A3" workbookViewId="0">
      <selection activeCell="K23" sqref="K23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Cy5 Analysis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Martinez-Medina</dc:creator>
  <cp:lastModifiedBy>Pavan Puvvula</cp:lastModifiedBy>
  <dcterms:created xsi:type="dcterms:W3CDTF">2023-12-11T14:37:00Z</dcterms:created>
  <dcterms:modified xsi:type="dcterms:W3CDTF">2024-01-09T19:29:20Z</dcterms:modified>
</cp:coreProperties>
</file>