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"/>
    </mc:Choice>
  </mc:AlternateContent>
  <xr:revisionPtr revIDLastSave="0" documentId="13_ncr:1_{698DB46A-4AEA-43E8-888A-9B5A43CD2096}" xr6:coauthVersionLast="47" xr6:coauthVersionMax="47" xr10:uidLastSave="{00000000-0000-0000-0000-000000000000}"/>
  <bookViews>
    <workbookView xWindow="1140" yWindow="912" windowWidth="20400" windowHeight="11340" xr2:uid="{0C49BB4F-1C57-41AE-872C-AFAA7E1E9197}"/>
  </bookViews>
  <sheets>
    <sheet name="Sheet4" sheetId="4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" i="4" l="1"/>
  <c r="Y7" i="4"/>
  <c r="Z6" i="4"/>
  <c r="Y6" i="4"/>
  <c r="W7" i="4"/>
  <c r="V7" i="4"/>
  <c r="W6" i="4"/>
  <c r="V6" i="4"/>
  <c r="T7" i="4"/>
  <c r="S7" i="4"/>
  <c r="T6" i="4"/>
  <c r="S6" i="4"/>
  <c r="Q7" i="4"/>
  <c r="P7" i="4"/>
  <c r="Q6" i="4"/>
  <c r="P6" i="4"/>
  <c r="N7" i="4"/>
  <c r="M7" i="4"/>
  <c r="N6" i="4"/>
  <c r="M6" i="4"/>
  <c r="K7" i="4"/>
  <c r="J7" i="4"/>
  <c r="K6" i="4"/>
  <c r="J6" i="4"/>
  <c r="H7" i="4"/>
  <c r="G7" i="4"/>
  <c r="H6" i="4"/>
  <c r="G6" i="4"/>
  <c r="E7" i="4"/>
  <c r="E6" i="4"/>
  <c r="D7" i="4"/>
  <c r="D6" i="4"/>
  <c r="B7" i="4"/>
  <c r="B6" i="4"/>
</calcChain>
</file>

<file path=xl/sharedStrings.xml><?xml version="1.0" encoding="utf-8"?>
<sst xmlns="http://schemas.openxmlformats.org/spreadsheetml/2006/main" count="17" uniqueCount="17">
  <si>
    <t>Control</t>
  </si>
  <si>
    <t>Monensin Sodium 10 uM</t>
  </si>
  <si>
    <t>Monensin Sodium 2 uM</t>
  </si>
  <si>
    <t>Chlorpromazine Hydrochloride 1mg/ml</t>
  </si>
  <si>
    <t>Chlorpromazine Hydrochloride 5mg/ml</t>
  </si>
  <si>
    <t>Filipin III 0.1mg/ml</t>
  </si>
  <si>
    <t>Filipin III 0.5mg/ml</t>
  </si>
  <si>
    <t>Hydroxy-dynasore 15uM</t>
  </si>
  <si>
    <t>Hydroxy-dynasore 75uM</t>
  </si>
  <si>
    <t>Amiloride Hydrochloride hydrate 100uM</t>
  </si>
  <si>
    <t>Amiloride Hydrochloride hydrate 500uM</t>
  </si>
  <si>
    <t>Pitstop 2 5uM</t>
  </si>
  <si>
    <t>Pitstop 2 10uM</t>
  </si>
  <si>
    <r>
      <rPr>
        <sz val="11"/>
        <color theme="1"/>
        <rFont val="Symbol"/>
        <family val="1"/>
        <charset val="2"/>
      </rPr>
      <t>Mb</t>
    </r>
    <r>
      <rPr>
        <sz val="11"/>
        <color theme="1"/>
        <rFont val="Calibri"/>
        <family val="2"/>
        <scheme val="minor"/>
      </rPr>
      <t>CD 1mM</t>
    </r>
  </si>
  <si>
    <r>
      <rPr>
        <sz val="11"/>
        <color theme="1"/>
        <rFont val="Symbol"/>
        <family val="1"/>
        <charset val="2"/>
      </rPr>
      <t>Mb</t>
    </r>
    <r>
      <rPr>
        <sz val="11"/>
        <color theme="1"/>
        <rFont val="Calibri"/>
        <family val="2"/>
        <scheme val="minor"/>
      </rPr>
      <t>CD</t>
    </r>
    <r>
      <rPr>
        <sz val="11"/>
        <color theme="1"/>
        <rFont val="Calibri"/>
        <family val="1"/>
        <charset val="2"/>
        <scheme val="minor"/>
      </rPr>
      <t xml:space="preserve"> 5mM</t>
    </r>
  </si>
  <si>
    <t>Casin 16uM</t>
  </si>
  <si>
    <t>Casin 80uM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</si>
</sst>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Sheet4!$B$7:$Z$7</c:f>
                <c:numCache>
                  <c:formatCode>General</c:formatCode>
                  <c:ptCount val="25"/>
                  <c:pt idx="0">
                    <c:v>0</c:v>
                  </c:pt>
                  <c:pt idx="2">
                    <c:v>5.1316014394468841</c:v>
                  </c:pt>
                  <c:pt idx="3">
                    <c:v>3.5118845842842461</c:v>
                  </c:pt>
                  <c:pt idx="5">
                    <c:v>2.5166114784235831</c:v>
                  </c:pt>
                  <c:pt idx="6">
                    <c:v>3</c:v>
                  </c:pt>
                  <c:pt idx="8">
                    <c:v>4.5825756949558398</c:v>
                  </c:pt>
                  <c:pt idx="9">
                    <c:v>4.1633319989322652</c:v>
                  </c:pt>
                  <c:pt idx="11">
                    <c:v>3.0550504633038931</c:v>
                  </c:pt>
                  <c:pt idx="12">
                    <c:v>3.5118845842842461</c:v>
                  </c:pt>
                  <c:pt idx="14">
                    <c:v>5.5075705472861021</c:v>
                  </c:pt>
                  <c:pt idx="15">
                    <c:v>4</c:v>
                  </c:pt>
                  <c:pt idx="17">
                    <c:v>3.6055512754639891</c:v>
                  </c:pt>
                  <c:pt idx="18">
                    <c:v>3.5118845842842461</c:v>
                  </c:pt>
                  <c:pt idx="20">
                    <c:v>5.5075705472861021</c:v>
                  </c:pt>
                  <c:pt idx="21">
                    <c:v>3.6055512754639891</c:v>
                  </c:pt>
                  <c:pt idx="23">
                    <c:v>7.0945988845975876</c:v>
                  </c:pt>
                  <c:pt idx="24">
                    <c:v>5.5075705472861021</c:v>
                  </c:pt>
                </c:numCache>
              </c:numRef>
            </c:plus>
            <c:minus>
              <c:numRef>
                <c:f>Sheet4!$B$7:$Z$7</c:f>
                <c:numCache>
                  <c:formatCode>General</c:formatCode>
                  <c:ptCount val="25"/>
                  <c:pt idx="0">
                    <c:v>0</c:v>
                  </c:pt>
                  <c:pt idx="2">
                    <c:v>5.1316014394468841</c:v>
                  </c:pt>
                  <c:pt idx="3">
                    <c:v>3.5118845842842461</c:v>
                  </c:pt>
                  <c:pt idx="5">
                    <c:v>2.5166114784235831</c:v>
                  </c:pt>
                  <c:pt idx="6">
                    <c:v>3</c:v>
                  </c:pt>
                  <c:pt idx="8">
                    <c:v>4.5825756949558398</c:v>
                  </c:pt>
                  <c:pt idx="9">
                    <c:v>4.1633319989322652</c:v>
                  </c:pt>
                  <c:pt idx="11">
                    <c:v>3.0550504633038931</c:v>
                  </c:pt>
                  <c:pt idx="12">
                    <c:v>3.5118845842842461</c:v>
                  </c:pt>
                  <c:pt idx="14">
                    <c:v>5.5075705472861021</c:v>
                  </c:pt>
                  <c:pt idx="15">
                    <c:v>4</c:v>
                  </c:pt>
                  <c:pt idx="17">
                    <c:v>3.6055512754639891</c:v>
                  </c:pt>
                  <c:pt idx="18">
                    <c:v>3.5118845842842461</c:v>
                  </c:pt>
                  <c:pt idx="20">
                    <c:v>5.5075705472861021</c:v>
                  </c:pt>
                  <c:pt idx="21">
                    <c:v>3.6055512754639891</c:v>
                  </c:pt>
                  <c:pt idx="23">
                    <c:v>7.0945988845975876</c:v>
                  </c:pt>
                  <c:pt idx="24">
                    <c:v>5.5075705472861021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Sheet4!$B$2:$Z$2</c:f>
              <c:strCache>
                <c:ptCount val="25"/>
                <c:pt idx="0">
                  <c:v>Control</c:v>
                </c:pt>
                <c:pt idx="2">
                  <c:v>Monensin Sodium 2 uM</c:v>
                </c:pt>
                <c:pt idx="3">
                  <c:v>Monensin Sodium 10 uM</c:v>
                </c:pt>
                <c:pt idx="5">
                  <c:v>Chlorpromazine Hydrochloride 1mg/ml</c:v>
                </c:pt>
                <c:pt idx="6">
                  <c:v>Chlorpromazine Hydrochloride 5mg/ml</c:v>
                </c:pt>
                <c:pt idx="8">
                  <c:v>Filipin III 0.1mg/ml</c:v>
                </c:pt>
                <c:pt idx="9">
                  <c:v>Filipin III 0.5mg/ml</c:v>
                </c:pt>
                <c:pt idx="11">
                  <c:v>Hydroxy-dynasore 15uM</c:v>
                </c:pt>
                <c:pt idx="12">
                  <c:v>Hydroxy-dynasore 75uM</c:v>
                </c:pt>
                <c:pt idx="14">
                  <c:v>Amiloride Hydrochloride hydrate 100uM</c:v>
                </c:pt>
                <c:pt idx="15">
                  <c:v>Amiloride Hydrochloride hydrate 500uM</c:v>
                </c:pt>
                <c:pt idx="17">
                  <c:v>Pitstop 2 5uM</c:v>
                </c:pt>
                <c:pt idx="18">
                  <c:v>Pitstop 2 10uM</c:v>
                </c:pt>
                <c:pt idx="20">
                  <c:v>MbCD 1mM</c:v>
                </c:pt>
                <c:pt idx="21">
                  <c:v>MbCD 5mM</c:v>
                </c:pt>
                <c:pt idx="23">
                  <c:v>Casin 16uM</c:v>
                </c:pt>
                <c:pt idx="24">
                  <c:v>Casin 80uM</c:v>
                </c:pt>
              </c:strCache>
            </c:strRef>
          </c:cat>
          <c:val>
            <c:numRef>
              <c:f>Sheet4!$B$6:$Z$6</c:f>
              <c:numCache>
                <c:formatCode>General</c:formatCode>
                <c:ptCount val="25"/>
                <c:pt idx="0">
                  <c:v>100</c:v>
                </c:pt>
                <c:pt idx="2">
                  <c:v>84.666666666666671</c:v>
                </c:pt>
                <c:pt idx="3">
                  <c:v>61.666666666666664</c:v>
                </c:pt>
                <c:pt idx="5">
                  <c:v>88.666666666666671</c:v>
                </c:pt>
                <c:pt idx="6">
                  <c:v>72</c:v>
                </c:pt>
                <c:pt idx="8">
                  <c:v>91</c:v>
                </c:pt>
                <c:pt idx="9">
                  <c:v>83.666666666666671</c:v>
                </c:pt>
                <c:pt idx="11">
                  <c:v>84.666666666666671</c:v>
                </c:pt>
                <c:pt idx="12">
                  <c:v>77.333333333333329</c:v>
                </c:pt>
                <c:pt idx="14">
                  <c:v>75.333333333333329</c:v>
                </c:pt>
                <c:pt idx="15">
                  <c:v>56</c:v>
                </c:pt>
                <c:pt idx="17">
                  <c:v>89</c:v>
                </c:pt>
                <c:pt idx="18">
                  <c:v>84.333333333333329</c:v>
                </c:pt>
                <c:pt idx="20">
                  <c:v>84.666666666666671</c:v>
                </c:pt>
                <c:pt idx="21">
                  <c:v>71</c:v>
                </c:pt>
                <c:pt idx="23">
                  <c:v>61.333333333333336</c:v>
                </c:pt>
                <c:pt idx="24">
                  <c:v>45.333333333333336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E0-4706-B02F-49028D3EB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57630448"/>
        <c:axId val="1921910400"/>
      </c:barChart>
      <c:catAx>
        <c:axId val="195763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1910400"/>
        <c:crosses val="autoZero"/>
        <c:auto val="1"/>
        <c:lblAlgn val="ctr"/>
        <c:lblOffset val="100"/>
        <c:noMultiLvlLbl val="0"/>
      </c:catAx>
      <c:valAx>
        <c:axId val="1921910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7630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135699</xdr:colOff>
      <xdr:row>9</xdr:row>
      <xdr:rowOff>126303</xdr:rowOff>
    </xdr:from>
    <xdr:to>
      <xdr:col>18</xdr:col>
      <xdr:colOff>125260</xdr:colOff>
      <xdr:row>33</xdr:row>
      <xdr:rowOff>52190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CFA290-5D8B-E120-0B78-C953516EC7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3A4C1-96E9-4C0B-AF02-133AD5DBA032}">
  <dimension ref="B2:Z7"/>
  <sheetViews>
    <sheetView tabSelected="1" topLeftCell="H1" zoomScale="73" zoomScaleNormal="73" workbookViewId="0">
      <selection activeCell="U27" sqref="U27"/>
    </sheetView>
  </sheetViews>
  <sheetFormatPr defaultRowHeight="14.4"/>
  <cols>
    <col min="4" max="5" width="16.21875" bestFit="1" customWidth="1"/>
    <col min="7" max="8" width="27.5546875" bestFit="1" customWidth="1"/>
    <col min="11" max="11" width="17.33203125" bestFit="1" customWidth="1"/>
    <col min="13" max="14" width="16.44140625" bestFit="1" customWidth="1"/>
    <col min="16" max="17" width="29.21875" bestFit="1" customWidth="1"/>
  </cols>
  <sheetData>
    <row r="2" spans="2:26">
      <c r="B2" t="s">
        <v>0</v>
      </c>
      <c r="D2" t="s">
        <v>2</v>
      </c>
      <c r="E2" t="s">
        <v>1</v>
      </c>
      <c r="G2" t="s">
        <v>3</v>
      </c>
      <c r="H2" t="s">
        <v>4</v>
      </c>
      <c r="J2" t="s">
        <v>5</v>
      </c>
      <c r="K2" t="s">
        <v>6</v>
      </c>
      <c r="M2" t="s">
        <v>7</v>
      </c>
      <c r="N2" t="s">
        <v>8</v>
      </c>
      <c r="P2" t="s">
        <v>9</v>
      </c>
      <c r="Q2" t="s">
        <v>10</v>
      </c>
      <c r="S2" t="s">
        <v>11</v>
      </c>
      <c r="T2" t="s">
        <v>12</v>
      </c>
      <c r="V2" s="1" t="s">
        <v>13</v>
      </c>
      <c r="W2" s="1" t="s">
        <v>14</v>
      </c>
      <c r="Y2" t="s">
        <v>15</v>
      </c>
      <c r="Z2" t="s">
        <v>16</v>
      </c>
    </row>
    <row r="3" spans="2:26">
      <c r="B3">
        <v>100</v>
      </c>
      <c r="D3">
        <v>89</v>
      </c>
      <c r="E3">
        <v>65</v>
      </c>
      <c r="G3">
        <v>91</v>
      </c>
      <c r="H3">
        <v>72</v>
      </c>
      <c r="J3">
        <v>95</v>
      </c>
      <c r="K3">
        <v>87</v>
      </c>
      <c r="M3">
        <v>88</v>
      </c>
      <c r="N3">
        <v>77</v>
      </c>
      <c r="P3">
        <v>75</v>
      </c>
      <c r="Q3">
        <v>56</v>
      </c>
      <c r="S3">
        <v>90</v>
      </c>
      <c r="T3">
        <v>88</v>
      </c>
      <c r="V3">
        <v>90</v>
      </c>
      <c r="W3">
        <v>68</v>
      </c>
      <c r="Y3">
        <v>60</v>
      </c>
      <c r="Z3">
        <v>51</v>
      </c>
    </row>
    <row r="4" spans="2:26">
      <c r="B4">
        <v>100</v>
      </c>
      <c r="D4">
        <v>86</v>
      </c>
      <c r="E4">
        <v>62</v>
      </c>
      <c r="G4">
        <v>86</v>
      </c>
      <c r="H4">
        <v>69</v>
      </c>
      <c r="J4">
        <v>92</v>
      </c>
      <c r="K4">
        <v>85</v>
      </c>
      <c r="M4">
        <v>82</v>
      </c>
      <c r="N4">
        <v>81</v>
      </c>
      <c r="P4">
        <v>70</v>
      </c>
      <c r="Q4">
        <v>60</v>
      </c>
      <c r="S4">
        <v>85</v>
      </c>
      <c r="T4">
        <v>84</v>
      </c>
      <c r="V4">
        <v>85</v>
      </c>
      <c r="W4">
        <v>75</v>
      </c>
      <c r="Y4">
        <v>55</v>
      </c>
      <c r="Z4">
        <v>45</v>
      </c>
    </row>
    <row r="5" spans="2:26">
      <c r="B5">
        <v>100</v>
      </c>
      <c r="D5">
        <v>79</v>
      </c>
      <c r="E5">
        <v>58</v>
      </c>
      <c r="G5">
        <v>89</v>
      </c>
      <c r="H5">
        <v>75</v>
      </c>
      <c r="J5">
        <v>86</v>
      </c>
      <c r="K5">
        <v>79</v>
      </c>
      <c r="M5">
        <v>84</v>
      </c>
      <c r="N5">
        <v>74</v>
      </c>
      <c r="P5">
        <v>81</v>
      </c>
      <c r="Q5">
        <v>52</v>
      </c>
      <c r="S5">
        <v>92</v>
      </c>
      <c r="T5">
        <v>81</v>
      </c>
      <c r="V5">
        <v>79</v>
      </c>
      <c r="W5">
        <v>70</v>
      </c>
      <c r="Y5">
        <v>69</v>
      </c>
      <c r="Z5">
        <v>40</v>
      </c>
    </row>
    <row r="6" spans="2:26">
      <c r="B6">
        <f>AVERAGE(B3:B5)</f>
        <v>100</v>
      </c>
      <c r="D6">
        <f>AVERAGE(D3:D5)</f>
        <v>84.666666666666671</v>
      </c>
      <c r="E6">
        <f>AVERAGE(E3:E5)</f>
        <v>61.666666666666664</v>
      </c>
      <c r="G6">
        <f>AVERAGE(G3:G5)</f>
        <v>88.666666666666671</v>
      </c>
      <c r="H6">
        <f>AVERAGE(H3:H5)</f>
        <v>72</v>
      </c>
      <c r="J6">
        <f>AVERAGE(J3:J5)</f>
        <v>91</v>
      </c>
      <c r="K6">
        <f>AVERAGE(K3:K5)</f>
        <v>83.666666666666671</v>
      </c>
      <c r="M6">
        <f>AVERAGE(M3:M5)</f>
        <v>84.666666666666671</v>
      </c>
      <c r="N6">
        <f>AVERAGE(N3:N5)</f>
        <v>77.333333333333329</v>
      </c>
      <c r="P6">
        <f>AVERAGE(P3:P5)</f>
        <v>75.333333333333329</v>
      </c>
      <c r="Q6">
        <f>AVERAGE(Q3:Q5)</f>
        <v>56</v>
      </c>
      <c r="S6">
        <f>AVERAGE(S3:S5)</f>
        <v>89</v>
      </c>
      <c r="T6">
        <f>AVERAGE(T3:T5)</f>
        <v>84.333333333333329</v>
      </c>
      <c r="V6">
        <f>AVERAGE(V3:V5)</f>
        <v>84.666666666666671</v>
      </c>
      <c r="W6">
        <f>AVERAGE(W3:W5)</f>
        <v>71</v>
      </c>
      <c r="Y6">
        <f>AVERAGE(Y3:Y5)</f>
        <v>61.333333333333336</v>
      </c>
      <c r="Z6">
        <f>AVERAGE(Z3:Z5)</f>
        <v>45.333333333333336</v>
      </c>
    </row>
    <row r="7" spans="2:26">
      <c r="B7">
        <f>STDEV(B3:B5)</f>
        <v>0</v>
      </c>
      <c r="D7">
        <f>STDEV(D3:D5)</f>
        <v>5.1316014394468841</v>
      </c>
      <c r="E7">
        <f>STDEV(E3:E5)</f>
        <v>3.5118845842842461</v>
      </c>
      <c r="G7">
        <f>STDEV(G3:G5)</f>
        <v>2.5166114784235831</v>
      </c>
      <c r="H7">
        <f>STDEV(H3:H5)</f>
        <v>3</v>
      </c>
      <c r="J7">
        <f>STDEV(J3:J5)</f>
        <v>4.5825756949558398</v>
      </c>
      <c r="K7">
        <f>STDEV(K3:K5)</f>
        <v>4.1633319989322652</v>
      </c>
      <c r="M7">
        <f>STDEV(M3:M5)</f>
        <v>3.0550504633038931</v>
      </c>
      <c r="N7">
        <f>STDEV(N3:N5)</f>
        <v>3.5118845842842461</v>
      </c>
      <c r="P7">
        <f>STDEV(P3:P5)</f>
        <v>5.5075705472861021</v>
      </c>
      <c r="Q7">
        <f>STDEV(Q3:Q5)</f>
        <v>4</v>
      </c>
      <c r="S7">
        <f>STDEV(S3:S5)</f>
        <v>3.6055512754639891</v>
      </c>
      <c r="T7">
        <f>STDEV(T3:T5)</f>
        <v>3.5118845842842461</v>
      </c>
      <c r="V7">
        <f>STDEV(V3:V5)</f>
        <v>5.5075705472861021</v>
      </c>
      <c r="W7">
        <f>STDEV(W3:W5)</f>
        <v>3.6055512754639891</v>
      </c>
      <c r="Y7">
        <f>STDEV(Y3:Y5)</f>
        <v>7.0945988845975876</v>
      </c>
      <c r="Z7">
        <f>STDEV(Z3:Z5)</f>
        <v>5.5075705472861021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 Puvvula</cp:lastModifiedBy>
  <dcterms:created xsi:type="dcterms:W3CDTF">2023-08-25T14:13:37Z</dcterms:created>
  <dcterms:modified xsi:type="dcterms:W3CDTF">2024-01-09T19:02:21Z</dcterms:modified>
</cp:coreProperties>
</file>