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van\Desktop\"/>
    </mc:Choice>
  </mc:AlternateContent>
  <xr:revisionPtr revIDLastSave="0" documentId="13_ncr:1_{5512C0B8-62B5-454E-8443-0A4FD830E026}" xr6:coauthVersionLast="47" xr6:coauthVersionMax="47" xr10:uidLastSave="{00000000-0000-0000-0000-000000000000}"/>
  <bookViews>
    <workbookView xWindow="1752" yWindow="600" windowWidth="20400" windowHeight="11340" xr2:uid="{00000000-000D-0000-FFFF-FFFF00000000}"/>
  </bookViews>
  <sheets>
    <sheet name="Sheet1" sheetId="4" r:id="rId1"/>
  </sheets>
  <definedNames>
    <definedName name="Application_Name">#REF!</definedName>
    <definedName name="Execution_DateTime">#REF!</definedName>
    <definedName name="Firmware_Version">#REF!</definedName>
    <definedName name="Instrument_Name">#REF!</definedName>
    <definedName name="Instrument_Serial">#REF!</definedName>
    <definedName name="Operator_Identity" comment="Person who ran the test.">#REF!</definedName>
    <definedName name="Parameters_Start">#REF!</definedName>
    <definedName name="Software_Versio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4" i="4" l="1"/>
  <c r="N24" i="4"/>
  <c r="O24" i="4"/>
  <c r="P24" i="4"/>
  <c r="Q24" i="4"/>
  <c r="R24" i="4"/>
  <c r="S24" i="4"/>
  <c r="T24" i="4"/>
  <c r="U24" i="4"/>
  <c r="M23" i="4"/>
  <c r="N23" i="4"/>
  <c r="O23" i="4"/>
  <c r="P23" i="4"/>
  <c r="Q23" i="4"/>
  <c r="R23" i="4"/>
  <c r="S23" i="4"/>
  <c r="T23" i="4"/>
  <c r="U23" i="4"/>
  <c r="L24" i="4"/>
  <c r="L23" i="4"/>
  <c r="U21" i="4"/>
  <c r="U22" i="4"/>
  <c r="U20" i="4"/>
  <c r="T21" i="4"/>
  <c r="T22" i="4"/>
  <c r="T20" i="4"/>
  <c r="S21" i="4"/>
  <c r="S22" i="4"/>
  <c r="S20" i="4"/>
  <c r="R21" i="4"/>
  <c r="R22" i="4"/>
  <c r="R20" i="4"/>
  <c r="Q21" i="4"/>
  <c r="Q22" i="4"/>
  <c r="Q20" i="4"/>
  <c r="P21" i="4"/>
  <c r="P22" i="4"/>
  <c r="P20" i="4"/>
  <c r="O21" i="4"/>
  <c r="O22" i="4"/>
  <c r="O20" i="4"/>
  <c r="N21" i="4"/>
  <c r="N22" i="4"/>
  <c r="N20" i="4"/>
  <c r="M21" i="4"/>
  <c r="M22" i="4"/>
  <c r="M20" i="4"/>
  <c r="C7" i="4"/>
  <c r="D7" i="4"/>
  <c r="E7" i="4"/>
  <c r="F7" i="4"/>
  <c r="G7" i="4"/>
  <c r="H7" i="4"/>
  <c r="I7" i="4"/>
  <c r="J7" i="4"/>
  <c r="K7" i="4"/>
  <c r="B7" i="4"/>
  <c r="C6" i="4"/>
  <c r="D6" i="4"/>
  <c r="E6" i="4"/>
  <c r="F6" i="4"/>
  <c r="G6" i="4"/>
  <c r="H6" i="4"/>
  <c r="I6" i="4"/>
  <c r="J6" i="4"/>
  <c r="K6" i="4"/>
  <c r="B6" i="4"/>
</calcChain>
</file>

<file path=xl/sharedStrings.xml><?xml version="1.0" encoding="utf-8"?>
<sst xmlns="http://schemas.openxmlformats.org/spreadsheetml/2006/main" count="10" uniqueCount="10">
  <si>
    <t>Control</t>
  </si>
  <si>
    <t>Monensin Sodium</t>
  </si>
  <si>
    <t>Chlorpromazine hydrochloride</t>
  </si>
  <si>
    <t>Filipin</t>
  </si>
  <si>
    <t>Hydroxy-dynasore</t>
  </si>
  <si>
    <t>Amiloride hydrochloride hydrate</t>
  </si>
  <si>
    <t xml:space="preserve">pitstop </t>
  </si>
  <si>
    <t>MbCD</t>
  </si>
  <si>
    <t>Casin</t>
  </si>
  <si>
    <t>DMSO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</si>
</sst>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11" fontId="0" fillId="0" borderId="1" xfId="0" applyNumberFormat="1" applyBorder="1" applyAlignment="1">
      <alignment horizontal="center" vertical="center"/>
    </xf>
    <xf numFmtId="11" fontId="0" fillId="0" borderId="2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Sheet1!$B$7:$K$7</c:f>
                <c:numCache>
                  <c:formatCode>General</c:formatCode>
                  <c:ptCount val="10"/>
                  <c:pt idx="0">
                    <c:v>720.98871812026835</c:v>
                  </c:pt>
                  <c:pt idx="1">
                    <c:v>472.1529140943133</c:v>
                  </c:pt>
                  <c:pt idx="2">
                    <c:v>399.44500040755611</c:v>
                  </c:pt>
                  <c:pt idx="3">
                    <c:v>485.28664321094305</c:v>
                  </c:pt>
                  <c:pt idx="4">
                    <c:v>615.31443323020937</c:v>
                  </c:pt>
                  <c:pt idx="5">
                    <c:v>664.27874956192807</c:v>
                  </c:pt>
                  <c:pt idx="6">
                    <c:v>603.20755415748135</c:v>
                  </c:pt>
                  <c:pt idx="7">
                    <c:v>432.53357844833374</c:v>
                  </c:pt>
                  <c:pt idx="8">
                    <c:v>368.70112791923691</c:v>
                  </c:pt>
                  <c:pt idx="9">
                    <c:v>256.76495929954575</c:v>
                  </c:pt>
                </c:numCache>
              </c:numRef>
            </c:plus>
            <c:minus>
              <c:numRef>
                <c:f>Sheet1!$B$7:$K$7</c:f>
                <c:numCache>
                  <c:formatCode>General</c:formatCode>
                  <c:ptCount val="10"/>
                  <c:pt idx="0">
                    <c:v>720.98871812026835</c:v>
                  </c:pt>
                  <c:pt idx="1">
                    <c:v>472.1529140943133</c:v>
                  </c:pt>
                  <c:pt idx="2">
                    <c:v>399.44500040755611</c:v>
                  </c:pt>
                  <c:pt idx="3">
                    <c:v>485.28664321094305</c:v>
                  </c:pt>
                  <c:pt idx="4">
                    <c:v>615.31443323020937</c:v>
                  </c:pt>
                  <c:pt idx="5">
                    <c:v>664.27874956192807</c:v>
                  </c:pt>
                  <c:pt idx="6">
                    <c:v>603.20755415748135</c:v>
                  </c:pt>
                  <c:pt idx="7">
                    <c:v>432.53357844833374</c:v>
                  </c:pt>
                  <c:pt idx="8">
                    <c:v>368.70112791923691</c:v>
                  </c:pt>
                  <c:pt idx="9">
                    <c:v>256.76495929954575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Sheet1!$B$6:$K$6</c:f>
              <c:numCache>
                <c:formatCode>0.00E+00</c:formatCode>
                <c:ptCount val="10"/>
                <c:pt idx="0">
                  <c:v>5426.6499960794235</c:v>
                </c:pt>
                <c:pt idx="1">
                  <c:v>4627.1490564453497</c:v>
                </c:pt>
                <c:pt idx="2">
                  <c:v>5016.9253689737698</c:v>
                </c:pt>
                <c:pt idx="3">
                  <c:v>5873.5230805722167</c:v>
                </c:pt>
                <c:pt idx="4">
                  <c:v>5108.7340353026402</c:v>
                </c:pt>
                <c:pt idx="5">
                  <c:v>5202.0180617511696</c:v>
                </c:pt>
                <c:pt idx="6">
                  <c:v>5568.5956955182473</c:v>
                </c:pt>
                <c:pt idx="7">
                  <c:v>4842.4397886315301</c:v>
                </c:pt>
                <c:pt idx="8">
                  <c:v>5543.2572054297561</c:v>
                </c:pt>
                <c:pt idx="9">
                  <c:v>4922.1928168025561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A0-469B-BEB5-943CA5A56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7056895"/>
        <c:axId val="891658735"/>
      </c:barChart>
      <c:catAx>
        <c:axId val="78705689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1658735"/>
        <c:crosses val="autoZero"/>
        <c:auto val="1"/>
        <c:lblAlgn val="ctr"/>
        <c:lblOffset val="100"/>
        <c:noMultiLvlLbl val="0"/>
      </c:catAx>
      <c:valAx>
        <c:axId val="891658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70568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Sheet1!$L$24:$U$24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12.507981761863949</c:v>
                  </c:pt>
                  <c:pt idx="2">
                    <c:v>13.482620520321849</c:v>
                  </c:pt>
                  <c:pt idx="3">
                    <c:v>8.663929867457373</c:v>
                  </c:pt>
                  <c:pt idx="4">
                    <c:v>13.981795720076864</c:v>
                  </c:pt>
                  <c:pt idx="5">
                    <c:v>4.7270144624415957</c:v>
                  </c:pt>
                  <c:pt idx="6">
                    <c:v>8.4929286202660599</c:v>
                  </c:pt>
                  <c:pt idx="7">
                    <c:v>19.085715386019405</c:v>
                  </c:pt>
                  <c:pt idx="8">
                    <c:v>12.40797672325685</c:v>
                  </c:pt>
                  <c:pt idx="9">
                    <c:v>16.805189384902835</c:v>
                  </c:pt>
                </c:numCache>
              </c:numRef>
            </c:plus>
            <c:minus>
              <c:numRef>
                <c:f>Sheet1!$L$24:$U$24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12.507981761863949</c:v>
                  </c:pt>
                  <c:pt idx="2">
                    <c:v>13.482620520321849</c:v>
                  </c:pt>
                  <c:pt idx="3">
                    <c:v>8.663929867457373</c:v>
                  </c:pt>
                  <c:pt idx="4">
                    <c:v>13.981795720076864</c:v>
                  </c:pt>
                  <c:pt idx="5">
                    <c:v>4.7270144624415957</c:v>
                  </c:pt>
                  <c:pt idx="6">
                    <c:v>8.4929286202660599</c:v>
                  </c:pt>
                  <c:pt idx="7">
                    <c:v>19.085715386019405</c:v>
                  </c:pt>
                  <c:pt idx="8">
                    <c:v>12.40797672325685</c:v>
                  </c:pt>
                  <c:pt idx="9">
                    <c:v>16.805189384902835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Sheet1!$L$19:$U$19</c:f>
              <c:strCache>
                <c:ptCount val="10"/>
                <c:pt idx="0">
                  <c:v>Control</c:v>
                </c:pt>
                <c:pt idx="1">
                  <c:v>Monensin Sodium</c:v>
                </c:pt>
                <c:pt idx="2">
                  <c:v>Chlorpromazine hydrochloride</c:v>
                </c:pt>
                <c:pt idx="3">
                  <c:v>Filipin</c:v>
                </c:pt>
                <c:pt idx="4">
                  <c:v>Hydroxy-dynasore</c:v>
                </c:pt>
                <c:pt idx="5">
                  <c:v>Amiloride hydrochloride hydrate</c:v>
                </c:pt>
                <c:pt idx="6">
                  <c:v>pitstop </c:v>
                </c:pt>
                <c:pt idx="7">
                  <c:v>MbCD</c:v>
                </c:pt>
                <c:pt idx="8">
                  <c:v>Casin</c:v>
                </c:pt>
                <c:pt idx="9">
                  <c:v>DMSO</c:v>
                </c:pt>
              </c:strCache>
            </c:strRef>
          </c:cat>
          <c:val>
            <c:numRef>
              <c:f>Sheet1!$L$23:$U$23</c:f>
              <c:numCache>
                <c:formatCode>0.00E+00</c:formatCode>
                <c:ptCount val="10"/>
                <c:pt idx="0">
                  <c:v>100</c:v>
                </c:pt>
                <c:pt idx="1">
                  <c:v>86.122552709698326</c:v>
                </c:pt>
                <c:pt idx="2">
                  <c:v>93.413912899342606</c:v>
                </c:pt>
                <c:pt idx="3">
                  <c:v>108.85912189814115</c:v>
                </c:pt>
                <c:pt idx="4">
                  <c:v>94.904073621663599</c:v>
                </c:pt>
                <c:pt idx="5">
                  <c:v>95.955125616121663</c:v>
                </c:pt>
                <c:pt idx="6">
                  <c:v>103.03837314180184</c:v>
                </c:pt>
                <c:pt idx="7">
                  <c:v>90.915546563711203</c:v>
                </c:pt>
                <c:pt idx="8">
                  <c:v>103.07941841764604</c:v>
                </c:pt>
                <c:pt idx="9">
                  <c:v>92.151004983090544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30-42F8-BC69-0F31680DB2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5773215"/>
        <c:axId val="1706945423"/>
      </c:barChart>
      <c:catAx>
        <c:axId val="1695773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6945423"/>
        <c:crosses val="autoZero"/>
        <c:auto val="1"/>
        <c:lblAlgn val="ctr"/>
        <c:lblOffset val="100"/>
        <c:noMultiLvlLbl val="0"/>
      </c:catAx>
      <c:valAx>
        <c:axId val="1706945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7732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</xdr:colOff>
      <xdr:row>1</xdr:row>
      <xdr:rowOff>15240</xdr:rowOff>
    </xdr:from>
    <xdr:to>
      <xdr:col>19</xdr:col>
      <xdr:colOff>308610</xdr:colOff>
      <xdr:row>16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512EFB-FE8D-C2BC-6445-D52A34B1EF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76200</xdr:colOff>
      <xdr:row>25</xdr:row>
      <xdr:rowOff>102870</xdr:rowOff>
    </xdr:from>
    <xdr:to>
      <xdr:col>20</xdr:col>
      <xdr:colOff>99060</xdr:colOff>
      <xdr:row>40</xdr:row>
      <xdr:rowOff>91440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8F4943-2579-523E-49C7-329CFB7B27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7F0D6-DA5F-4F36-8335-D078F050EA31}">
  <dimension ref="B3:V24"/>
  <sheetViews>
    <sheetView tabSelected="1" topLeftCell="A10" workbookViewId="0">
      <selection activeCell="I32" sqref="I32"/>
    </sheetView>
  </sheetViews>
  <sheetFormatPr defaultRowHeight="14.4" x14ac:dyDescent="0.3"/>
  <sheetData>
    <row r="3" spans="2:11" x14ac:dyDescent="0.3">
      <c r="B3" s="2">
        <v>6160.1641134396205</v>
      </c>
      <c r="C3" s="2">
        <v>4432.60598706577</v>
      </c>
      <c r="D3" s="2">
        <v>5339.9176820844004</v>
      </c>
      <c r="E3" s="2">
        <v>6433.6329830293698</v>
      </c>
      <c r="F3" s="2">
        <v>5677.4027588057497</v>
      </c>
      <c r="G3" s="2">
        <v>5689.1664311098102</v>
      </c>
      <c r="H3" s="2">
        <v>5811.9030587860098</v>
      </c>
      <c r="I3" s="2">
        <v>4343.5241259848099</v>
      </c>
      <c r="J3" s="2">
        <v>5913.4413186996499</v>
      </c>
      <c r="K3" s="2">
        <v>4785.54769426242</v>
      </c>
    </row>
    <row r="4" spans="2:11" x14ac:dyDescent="0.3">
      <c r="B4" s="2">
        <v>5400.9098158403604</v>
      </c>
      <c r="C4" s="2">
        <v>5165.4910162432298</v>
      </c>
      <c r="D4" s="2">
        <v>4570.2743727187299</v>
      </c>
      <c r="E4" s="2">
        <v>5578.9492121655603</v>
      </c>
      <c r="F4" s="2">
        <v>4455.5178985561397</v>
      </c>
      <c r="G4" s="2">
        <v>5471.5531313179399</v>
      </c>
      <c r="H4" s="2">
        <v>6012.1503813272202</v>
      </c>
      <c r="I4" s="2">
        <v>5071.9560137091803</v>
      </c>
      <c r="J4" s="2">
        <v>5176.0571768637201</v>
      </c>
      <c r="K4" s="2">
        <v>4762.6462770769203</v>
      </c>
    </row>
    <row r="5" spans="2:11" x14ac:dyDescent="0.3">
      <c r="B5" s="2">
        <v>4718.8760589582898</v>
      </c>
      <c r="C5" s="2">
        <v>4283.3501660270504</v>
      </c>
      <c r="D5" s="2">
        <v>5140.5840521181799</v>
      </c>
      <c r="E5" s="2">
        <v>5607.98704652172</v>
      </c>
      <c r="F5" s="2">
        <v>5193.2814485460303</v>
      </c>
      <c r="G5" s="2">
        <v>4445.3346228257597</v>
      </c>
      <c r="H5" s="2">
        <v>4881.7336464415102</v>
      </c>
      <c r="I5" s="2">
        <v>5111.8392262006</v>
      </c>
      <c r="J5" s="2">
        <v>5540.2731207259003</v>
      </c>
      <c r="K5" s="2">
        <v>5218.3844790683297</v>
      </c>
    </row>
    <row r="6" spans="2:11" x14ac:dyDescent="0.3">
      <c r="B6" s="1">
        <f>AVERAGE(B3:B5)</f>
        <v>5426.6499960794235</v>
      </c>
      <c r="C6" s="1">
        <f t="shared" ref="C6:K6" si="0">AVERAGE(C3:C5)</f>
        <v>4627.1490564453497</v>
      </c>
      <c r="D6" s="1">
        <f t="shared" si="0"/>
        <v>5016.9253689737698</v>
      </c>
      <c r="E6" s="1">
        <f t="shared" si="0"/>
        <v>5873.5230805722167</v>
      </c>
      <c r="F6" s="1">
        <f t="shared" si="0"/>
        <v>5108.7340353026402</v>
      </c>
      <c r="G6" s="1">
        <f t="shared" si="0"/>
        <v>5202.0180617511696</v>
      </c>
      <c r="H6" s="1">
        <f t="shared" si="0"/>
        <v>5568.5956955182473</v>
      </c>
      <c r="I6" s="1">
        <f t="shared" si="0"/>
        <v>4842.4397886315301</v>
      </c>
      <c r="J6" s="1">
        <f t="shared" si="0"/>
        <v>5543.2572054297561</v>
      </c>
      <c r="K6" s="1">
        <f t="shared" si="0"/>
        <v>4922.1928168025561</v>
      </c>
    </row>
    <row r="7" spans="2:11" x14ac:dyDescent="0.3">
      <c r="B7">
        <f>STDEV(B3:B5)</f>
        <v>720.98871812026835</v>
      </c>
      <c r="C7">
        <f t="shared" ref="C7:K7" si="1">STDEV(C3:C5)</f>
        <v>472.1529140943133</v>
      </c>
      <c r="D7">
        <f t="shared" si="1"/>
        <v>399.44500040755611</v>
      </c>
      <c r="E7">
        <f t="shared" si="1"/>
        <v>485.28664321094305</v>
      </c>
      <c r="F7">
        <f t="shared" si="1"/>
        <v>615.31443323020937</v>
      </c>
      <c r="G7">
        <f t="shared" si="1"/>
        <v>664.27874956192807</v>
      </c>
      <c r="H7">
        <f t="shared" si="1"/>
        <v>603.20755415748135</v>
      </c>
      <c r="I7">
        <f t="shared" si="1"/>
        <v>432.53357844833374</v>
      </c>
      <c r="J7">
        <f t="shared" si="1"/>
        <v>368.70112791923691</v>
      </c>
      <c r="K7">
        <f t="shared" si="1"/>
        <v>256.76495929954575</v>
      </c>
    </row>
    <row r="19" spans="2:22" x14ac:dyDescent="0.3">
      <c r="L19" t="s">
        <v>0</v>
      </c>
      <c r="M19" t="s">
        <v>1</v>
      </c>
      <c r="N19" t="s">
        <v>2</v>
      </c>
      <c r="O19" t="s">
        <v>3</v>
      </c>
      <c r="P19" t="s">
        <v>4</v>
      </c>
      <c r="Q19" t="s">
        <v>5</v>
      </c>
      <c r="R19" t="s">
        <v>6</v>
      </c>
      <c r="S19" t="s">
        <v>7</v>
      </c>
      <c r="T19" t="s">
        <v>8</v>
      </c>
      <c r="U19" t="s">
        <v>9</v>
      </c>
    </row>
    <row r="20" spans="2:22" x14ac:dyDescent="0.3">
      <c r="B20" s="2">
        <v>6160.1641134396205</v>
      </c>
      <c r="C20" s="2">
        <v>4432.60598706577</v>
      </c>
      <c r="D20" s="2">
        <v>5339.9176820844004</v>
      </c>
      <c r="E20" s="2">
        <v>6433.6329830293698</v>
      </c>
      <c r="F20" s="2">
        <v>5677.4027588057497</v>
      </c>
      <c r="G20" s="2">
        <v>5689.1664311098102</v>
      </c>
      <c r="H20" s="2">
        <v>5811.9030587860098</v>
      </c>
      <c r="I20" s="2">
        <v>4343.5241259848099</v>
      </c>
      <c r="J20" s="2">
        <v>5913.4413186996499</v>
      </c>
      <c r="K20" s="2">
        <v>4785.54769426242</v>
      </c>
      <c r="L20" s="3">
        <v>100</v>
      </c>
      <c r="M20" s="1">
        <f>(C20*100)/B20</f>
        <v>71.955972364358928</v>
      </c>
      <c r="N20" s="1">
        <f>(D20*100)/B20</f>
        <v>86.6846659236612</v>
      </c>
      <c r="O20" s="1">
        <f>(E20*100)/B20</f>
        <v>104.4393114299199</v>
      </c>
      <c r="P20" s="1">
        <f>(F20*100)/B20</f>
        <v>92.163173809271882</v>
      </c>
      <c r="Q20" s="1">
        <f>(G20*100)/B20</f>
        <v>92.35413742789359</v>
      </c>
      <c r="R20" s="1">
        <f>(H20*100)/B20</f>
        <v>94.346562068146682</v>
      </c>
      <c r="S20" s="1">
        <f>(I20*100)/B20</f>
        <v>70.509876782479708</v>
      </c>
      <c r="T20" s="1">
        <f>(J20*100)/B20</f>
        <v>95.994866529583263</v>
      </c>
      <c r="U20" s="1">
        <f>(K20*100)/B20</f>
        <v>77.685392891104925</v>
      </c>
      <c r="V20" s="1"/>
    </row>
    <row r="21" spans="2:22" x14ac:dyDescent="0.3">
      <c r="B21" s="2">
        <v>5400.9098158403604</v>
      </c>
      <c r="C21" s="2">
        <v>5165.4910162432298</v>
      </c>
      <c r="D21" s="2">
        <v>4570.2743727187299</v>
      </c>
      <c r="E21" s="2">
        <v>5578.9492121655603</v>
      </c>
      <c r="F21" s="2">
        <v>4455.5178985561397</v>
      </c>
      <c r="G21" s="2">
        <v>5471.5531313179399</v>
      </c>
      <c r="H21" s="2">
        <v>6012.1503813272202</v>
      </c>
      <c r="I21" s="2">
        <v>5071.9560137091803</v>
      </c>
      <c r="J21" s="2">
        <v>5176.0571768637201</v>
      </c>
      <c r="K21" s="2">
        <v>4762.6462770769203</v>
      </c>
      <c r="L21" s="3">
        <v>100</v>
      </c>
      <c r="M21" s="1">
        <f t="shared" ref="M21:M22" si="2">(C21*100)/B21</f>
        <v>95.641127002219719</v>
      </c>
      <c r="N21" s="1">
        <f t="shared" ref="N21:N22" si="3">(D21*100)/B21</f>
        <v>84.620453378327952</v>
      </c>
      <c r="O21" s="1">
        <f t="shared" ref="O21:O22" si="4">(E21*100)/B21</f>
        <v>103.29647045397846</v>
      </c>
      <c r="P21" s="1">
        <f t="shared" ref="P21:P22" si="5">(F21*100)/B21</f>
        <v>82.495691475694059</v>
      </c>
      <c r="Q21" s="1">
        <f t="shared" ref="Q21:Q22" si="6">(G21*100)/B21</f>
        <v>101.3079891700911</v>
      </c>
      <c r="R21" s="1">
        <f t="shared" ref="R21:R22" si="7">(H21*100)/B21</f>
        <v>111.31736293196656</v>
      </c>
      <c r="S21" s="1">
        <f t="shared" ref="S21:S22" si="8">(I21*100)/B21</f>
        <v>93.909289113356621</v>
      </c>
      <c r="T21" s="1">
        <f t="shared" ref="T21:T22" si="9">(J21*100)/B21</f>
        <v>95.836763681608446</v>
      </c>
      <c r="U21" s="1">
        <f t="shared" ref="U21:U22" si="10">(K21*100)/B21</f>
        <v>88.182295936668424</v>
      </c>
    </row>
    <row r="22" spans="2:22" x14ac:dyDescent="0.3">
      <c r="B22" s="2">
        <v>4718.8760589582898</v>
      </c>
      <c r="C22" s="2">
        <v>4283.3501660270504</v>
      </c>
      <c r="D22" s="2">
        <v>5140.5840521181799</v>
      </c>
      <c r="E22" s="2">
        <v>5607.98704652172</v>
      </c>
      <c r="F22" s="2">
        <v>5193.2814485460303</v>
      </c>
      <c r="G22" s="2">
        <v>4445.3346228257597</v>
      </c>
      <c r="H22" s="2">
        <v>4881.7336464415102</v>
      </c>
      <c r="I22" s="2">
        <v>5111.8392262006</v>
      </c>
      <c r="J22" s="2">
        <v>5540.2731207259003</v>
      </c>
      <c r="K22" s="2">
        <v>5218.3844790683297</v>
      </c>
      <c r="L22" s="3">
        <v>100</v>
      </c>
      <c r="M22" s="1">
        <f t="shared" si="2"/>
        <v>90.770558762516359</v>
      </c>
      <c r="N22" s="1">
        <f t="shared" si="3"/>
        <v>108.93661939603864</v>
      </c>
      <c r="O22" s="1">
        <f t="shared" si="4"/>
        <v>118.84158381052511</v>
      </c>
      <c r="P22" s="1">
        <f t="shared" si="5"/>
        <v>110.05335558002487</v>
      </c>
      <c r="Q22" s="1">
        <f t="shared" si="6"/>
        <v>94.203250250380265</v>
      </c>
      <c r="R22" s="1">
        <f t="shared" si="7"/>
        <v>103.45119442529227</v>
      </c>
      <c r="S22" s="1">
        <f t="shared" si="8"/>
        <v>108.32747379529731</v>
      </c>
      <c r="T22" s="1">
        <f t="shared" si="9"/>
        <v>117.40662504174642</v>
      </c>
      <c r="U22" s="1">
        <f t="shared" si="10"/>
        <v>110.58532612149827</v>
      </c>
    </row>
    <row r="23" spans="2:22" x14ac:dyDescent="0.3">
      <c r="L23" s="1">
        <f>AVERAGE(L20:L22)</f>
        <v>100</v>
      </c>
      <c r="M23" s="1">
        <f t="shared" ref="M23:U23" si="11">AVERAGE(M20:M22)</f>
        <v>86.122552709698326</v>
      </c>
      <c r="N23" s="1">
        <f t="shared" si="11"/>
        <v>93.413912899342606</v>
      </c>
      <c r="O23" s="1">
        <f t="shared" si="11"/>
        <v>108.85912189814115</v>
      </c>
      <c r="P23" s="1">
        <f t="shared" si="11"/>
        <v>94.904073621663599</v>
      </c>
      <c r="Q23" s="1">
        <f t="shared" si="11"/>
        <v>95.955125616121663</v>
      </c>
      <c r="R23" s="1">
        <f t="shared" si="11"/>
        <v>103.03837314180184</v>
      </c>
      <c r="S23" s="1">
        <f t="shared" si="11"/>
        <v>90.915546563711203</v>
      </c>
      <c r="T23" s="1">
        <f t="shared" si="11"/>
        <v>103.07941841764604</v>
      </c>
      <c r="U23" s="1">
        <f t="shared" si="11"/>
        <v>92.151004983090544</v>
      </c>
    </row>
    <row r="24" spans="2:22" x14ac:dyDescent="0.3">
      <c r="L24">
        <f>STDEV(L20:L22)</f>
        <v>0</v>
      </c>
      <c r="M24">
        <f t="shared" ref="M24:U24" si="12">STDEV(M20:M22)</f>
        <v>12.507981761863949</v>
      </c>
      <c r="N24">
        <f t="shared" si="12"/>
        <v>13.482620520321849</v>
      </c>
      <c r="O24">
        <f t="shared" si="12"/>
        <v>8.663929867457373</v>
      </c>
      <c r="P24">
        <f t="shared" si="12"/>
        <v>13.981795720076864</v>
      </c>
      <c r="Q24">
        <f t="shared" si="12"/>
        <v>4.7270144624415957</v>
      </c>
      <c r="R24">
        <f t="shared" si="12"/>
        <v>8.4929286202660599</v>
      </c>
      <c r="S24">
        <f t="shared" si="12"/>
        <v>19.085715386019405</v>
      </c>
      <c r="T24">
        <f t="shared" si="12"/>
        <v>12.40797672325685</v>
      </c>
      <c r="U24">
        <f t="shared" si="12"/>
        <v>16.805189384902835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 Puvvula</cp:lastModifiedBy>
  <dcterms:created xsi:type="dcterms:W3CDTF">2024-01-09T16:24:50Z</dcterms:created>
  <dcterms:modified xsi:type="dcterms:W3CDTF">2024-01-09T18:03:02Z</dcterms:modified>
</cp:coreProperties>
</file>