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sdittami/ownCloud/Bertille/_Manuscrit_Metabarcoding/_Revision3/"/>
    </mc:Choice>
  </mc:AlternateContent>
  <xr:revisionPtr revIDLastSave="0" documentId="8_{3CCF8256-D1B9-374B-98B9-C3692AB152EF}" xr6:coauthVersionLast="36" xr6:coauthVersionMax="36" xr10:uidLastSave="{00000000-0000-0000-0000-000000000000}"/>
  <bookViews>
    <workbookView xWindow="7100" yWindow="3020" windowWidth="25440" windowHeight="15400" activeTab="1" xr2:uid="{00000000-000D-0000-FFFF-FFFF00000000}"/>
  </bookViews>
  <sheets>
    <sheet name="ApexMeristem" sheetId="1" r:id="rId1"/>
    <sheet name="Region" sheetId="2" r:id="rId2"/>
    <sheet name="Season" sheetId="3" r:id="rId3"/>
    <sheet name="Physio" sheetId="4" r:id="rId4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1" i="3" l="1"/>
  <c r="F281" i="3" s="1"/>
  <c r="I280" i="3"/>
  <c r="F280" i="3" s="1"/>
  <c r="I279" i="3"/>
  <c r="F279" i="3" s="1"/>
  <c r="I278" i="3"/>
  <c r="F278" i="3" s="1"/>
  <c r="I277" i="3"/>
  <c r="F277" i="3" s="1"/>
  <c r="I276" i="3"/>
  <c r="F276" i="3" s="1"/>
  <c r="I275" i="3"/>
  <c r="F275" i="3" s="1"/>
  <c r="I274" i="3"/>
  <c r="F274" i="3" s="1"/>
  <c r="I273" i="3"/>
  <c r="F273" i="3" s="1"/>
  <c r="I272" i="3"/>
  <c r="F272" i="3"/>
  <c r="I271" i="3"/>
  <c r="F271" i="3" s="1"/>
  <c r="I270" i="3"/>
  <c r="F270" i="3" s="1"/>
  <c r="I269" i="3"/>
  <c r="F269" i="3" s="1"/>
  <c r="I268" i="3"/>
  <c r="F268" i="3" s="1"/>
  <c r="I267" i="3"/>
  <c r="F267" i="3" s="1"/>
  <c r="I266" i="3"/>
  <c r="F266" i="3" s="1"/>
  <c r="I265" i="3"/>
  <c r="F265" i="3" s="1"/>
  <c r="I264" i="3"/>
  <c r="F264" i="3"/>
  <c r="I263" i="3"/>
  <c r="F263" i="3" s="1"/>
  <c r="I262" i="3"/>
  <c r="F262" i="3" s="1"/>
  <c r="I261" i="3"/>
  <c r="F261" i="3" s="1"/>
  <c r="I260" i="3"/>
  <c r="F260" i="3" s="1"/>
  <c r="I259" i="3"/>
  <c r="F259" i="3" s="1"/>
  <c r="I258" i="3"/>
  <c r="F258" i="3" s="1"/>
  <c r="I257" i="3"/>
  <c r="F257" i="3"/>
  <c r="I256" i="3"/>
  <c r="F256" i="3" s="1"/>
  <c r="I255" i="3"/>
  <c r="F255" i="3" s="1"/>
  <c r="I254" i="3"/>
  <c r="F254" i="3" s="1"/>
  <c r="I253" i="3"/>
  <c r="F253" i="3" s="1"/>
  <c r="I252" i="3"/>
  <c r="F252" i="3" s="1"/>
  <c r="I251" i="3"/>
  <c r="F251" i="3" s="1"/>
  <c r="I250" i="3"/>
  <c r="F250" i="3" s="1"/>
  <c r="I249" i="3"/>
  <c r="F249" i="3" s="1"/>
  <c r="I248" i="3"/>
  <c r="F248" i="3" s="1"/>
  <c r="I247" i="3"/>
  <c r="F247" i="3" s="1"/>
  <c r="I246" i="3"/>
  <c r="F246" i="3"/>
  <c r="I245" i="3"/>
  <c r="F245" i="3" s="1"/>
  <c r="I244" i="3"/>
  <c r="F244" i="3" s="1"/>
  <c r="I243" i="3"/>
  <c r="F243" i="3" s="1"/>
  <c r="I242" i="3"/>
  <c r="F242" i="3" s="1"/>
  <c r="I241" i="3"/>
  <c r="F241" i="3" s="1"/>
  <c r="I240" i="3"/>
  <c r="F240" i="3" s="1"/>
  <c r="I239" i="3"/>
  <c r="F239" i="3" s="1"/>
  <c r="I238" i="3"/>
  <c r="F238" i="3" s="1"/>
  <c r="I237" i="3"/>
  <c r="F237" i="3" s="1"/>
  <c r="I236" i="3"/>
  <c r="F236" i="3" s="1"/>
  <c r="I235" i="3"/>
  <c r="F235" i="3" s="1"/>
  <c r="I234" i="3"/>
  <c r="F234" i="3" s="1"/>
  <c r="I233" i="3"/>
  <c r="F233" i="3" s="1"/>
  <c r="I232" i="3"/>
  <c r="F232" i="3" s="1"/>
  <c r="I231" i="3"/>
  <c r="F231" i="3" s="1"/>
  <c r="I230" i="3"/>
  <c r="F230" i="3" s="1"/>
  <c r="I225" i="3"/>
  <c r="F225" i="3" s="1"/>
  <c r="I224" i="3"/>
  <c r="F224" i="3" s="1"/>
  <c r="I223" i="3"/>
  <c r="F223" i="3" s="1"/>
  <c r="I222" i="3"/>
  <c r="F222" i="3" s="1"/>
  <c r="I221" i="3"/>
  <c r="F221" i="3" s="1"/>
  <c r="I220" i="3"/>
  <c r="F220" i="3" s="1"/>
  <c r="I219" i="3"/>
  <c r="F219" i="3" s="1"/>
  <c r="I218" i="3"/>
  <c r="F218" i="3" s="1"/>
  <c r="I217" i="3"/>
  <c r="F217" i="3" s="1"/>
  <c r="I216" i="3"/>
  <c r="F216" i="3" s="1"/>
  <c r="I215" i="3"/>
  <c r="F215" i="3" s="1"/>
  <c r="I214" i="3"/>
  <c r="F214" i="3" s="1"/>
  <c r="I213" i="3"/>
  <c r="F213" i="3" s="1"/>
  <c r="I212" i="3"/>
  <c r="F212" i="3" s="1"/>
  <c r="I211" i="3"/>
  <c r="F211" i="3" s="1"/>
  <c r="I210" i="3"/>
  <c r="F210" i="3" s="1"/>
  <c r="I209" i="3"/>
  <c r="F209" i="3" s="1"/>
  <c r="I208" i="3"/>
  <c r="F208" i="3" s="1"/>
  <c r="I207" i="3"/>
  <c r="F207" i="3" s="1"/>
  <c r="I206" i="3"/>
  <c r="F206" i="3" s="1"/>
  <c r="I205" i="3"/>
  <c r="F205" i="3" s="1"/>
  <c r="I204" i="3"/>
  <c r="F204" i="3" s="1"/>
  <c r="I203" i="3"/>
  <c r="F203" i="3" s="1"/>
  <c r="I202" i="3"/>
  <c r="F202" i="3" s="1"/>
  <c r="I201" i="3"/>
  <c r="F201" i="3" s="1"/>
  <c r="I200" i="3"/>
  <c r="F200" i="3" s="1"/>
  <c r="I199" i="3"/>
  <c r="F199" i="3" s="1"/>
  <c r="I198" i="3"/>
  <c r="F198" i="3" s="1"/>
  <c r="I197" i="3"/>
  <c r="F197" i="3" s="1"/>
  <c r="I196" i="3"/>
  <c r="F196" i="3" s="1"/>
  <c r="I195" i="3"/>
  <c r="F195" i="3" s="1"/>
  <c r="I194" i="3"/>
  <c r="F194" i="3" s="1"/>
  <c r="I193" i="3"/>
  <c r="F193" i="3" s="1"/>
  <c r="I192" i="3"/>
  <c r="F192" i="3" s="1"/>
  <c r="I191" i="3"/>
  <c r="F191" i="3" s="1"/>
  <c r="I190" i="3"/>
  <c r="F190" i="3" s="1"/>
  <c r="I189" i="3"/>
  <c r="F189" i="3" s="1"/>
  <c r="I188" i="3"/>
  <c r="F188" i="3" s="1"/>
  <c r="I187" i="3"/>
  <c r="F187" i="3" s="1"/>
  <c r="I186" i="3"/>
  <c r="F186" i="3" s="1"/>
  <c r="I185" i="3"/>
  <c r="F185" i="3" s="1"/>
  <c r="I184" i="3"/>
  <c r="F184" i="3" s="1"/>
  <c r="I183" i="3"/>
  <c r="F183" i="3" s="1"/>
  <c r="I182" i="3"/>
  <c r="F182" i="3" s="1"/>
  <c r="I181" i="3"/>
  <c r="F181" i="3" s="1"/>
  <c r="I180" i="3"/>
  <c r="F180" i="3" s="1"/>
  <c r="I179" i="3"/>
  <c r="F179" i="3" s="1"/>
  <c r="I178" i="3"/>
  <c r="F178" i="3" s="1"/>
  <c r="I177" i="3"/>
  <c r="F177" i="3" s="1"/>
  <c r="I176" i="3"/>
  <c r="F176" i="3" s="1"/>
  <c r="I175" i="3"/>
  <c r="F175" i="3" s="1"/>
  <c r="I174" i="3"/>
  <c r="F174" i="3" s="1"/>
  <c r="I169" i="3"/>
  <c r="F169" i="3" s="1"/>
  <c r="I168" i="3"/>
  <c r="F168" i="3" s="1"/>
  <c r="I167" i="3"/>
  <c r="F167" i="3" s="1"/>
  <c r="I166" i="3"/>
  <c r="F166" i="3" s="1"/>
  <c r="I165" i="3"/>
  <c r="F165" i="3" s="1"/>
  <c r="I164" i="3"/>
  <c r="F164" i="3" s="1"/>
  <c r="I163" i="3"/>
  <c r="F163" i="3" s="1"/>
  <c r="I162" i="3"/>
  <c r="F162" i="3" s="1"/>
  <c r="I161" i="3"/>
  <c r="F161" i="3" s="1"/>
  <c r="I160" i="3"/>
  <c r="F160" i="3" s="1"/>
  <c r="I159" i="3"/>
  <c r="F159" i="3" s="1"/>
  <c r="I158" i="3"/>
  <c r="F158" i="3" s="1"/>
  <c r="I157" i="3"/>
  <c r="F157" i="3" s="1"/>
  <c r="I156" i="3"/>
  <c r="F156" i="3" s="1"/>
  <c r="I155" i="3"/>
  <c r="F155" i="3" s="1"/>
  <c r="I154" i="3"/>
  <c r="F154" i="3" s="1"/>
  <c r="I153" i="3"/>
  <c r="F153" i="3" s="1"/>
  <c r="I152" i="3"/>
  <c r="F152" i="3" s="1"/>
  <c r="I151" i="3"/>
  <c r="F151" i="3" s="1"/>
  <c r="I150" i="3"/>
  <c r="F150" i="3" s="1"/>
  <c r="I149" i="3"/>
  <c r="F149" i="3" s="1"/>
  <c r="I148" i="3"/>
  <c r="F148" i="3" s="1"/>
  <c r="I147" i="3"/>
  <c r="F147" i="3" s="1"/>
  <c r="I146" i="3"/>
  <c r="F146" i="3" s="1"/>
  <c r="I145" i="3"/>
  <c r="F145" i="3" s="1"/>
  <c r="I144" i="3"/>
  <c r="F144" i="3" s="1"/>
  <c r="I143" i="3"/>
  <c r="F143" i="3" s="1"/>
  <c r="I142" i="3"/>
  <c r="F142" i="3" s="1"/>
  <c r="I141" i="3"/>
  <c r="F141" i="3" s="1"/>
  <c r="I140" i="3"/>
  <c r="F140" i="3" s="1"/>
  <c r="I139" i="3"/>
  <c r="F139" i="3" s="1"/>
  <c r="I138" i="3"/>
  <c r="F138" i="3" s="1"/>
  <c r="I137" i="3"/>
  <c r="F137" i="3" s="1"/>
  <c r="I136" i="3"/>
  <c r="F136" i="3" s="1"/>
  <c r="I135" i="3"/>
  <c r="F135" i="3" s="1"/>
  <c r="I134" i="3"/>
  <c r="F134" i="3" s="1"/>
  <c r="I133" i="3"/>
  <c r="F133" i="3" s="1"/>
  <c r="I132" i="3"/>
  <c r="F132" i="3" s="1"/>
  <c r="I131" i="3"/>
  <c r="F131" i="3" s="1"/>
  <c r="I130" i="3"/>
  <c r="F130" i="3" s="1"/>
  <c r="I129" i="3"/>
  <c r="F129" i="3" s="1"/>
  <c r="I128" i="3"/>
  <c r="F128" i="3" s="1"/>
  <c r="I127" i="3"/>
  <c r="F127" i="3" s="1"/>
  <c r="I126" i="3"/>
  <c r="F126" i="3" s="1"/>
  <c r="I125" i="3"/>
  <c r="F125" i="3" s="1"/>
  <c r="I124" i="3"/>
  <c r="F124" i="3" s="1"/>
  <c r="I123" i="3"/>
  <c r="F123" i="3" s="1"/>
  <c r="I122" i="3"/>
  <c r="F122" i="3" s="1"/>
  <c r="I121" i="3"/>
  <c r="F121" i="3" s="1"/>
  <c r="I120" i="3"/>
  <c r="F120" i="3" s="1"/>
  <c r="I119" i="3"/>
  <c r="F119" i="3" s="1"/>
  <c r="I118" i="3"/>
  <c r="F118" i="3" s="1"/>
  <c r="I81" i="3"/>
  <c r="F81" i="3" s="1"/>
  <c r="I82" i="3"/>
  <c r="F82" i="3" s="1"/>
  <c r="I83" i="3"/>
  <c r="F83" i="3" s="1"/>
  <c r="I84" i="3"/>
  <c r="F84" i="3" s="1"/>
  <c r="I85" i="3"/>
  <c r="F85" i="3" s="1"/>
  <c r="I86" i="3"/>
  <c r="F86" i="3" s="1"/>
  <c r="I87" i="3"/>
  <c r="F87" i="3" s="1"/>
  <c r="I88" i="3"/>
  <c r="F88" i="3" s="1"/>
  <c r="I89" i="3"/>
  <c r="F89" i="3" s="1"/>
  <c r="I90" i="3"/>
  <c r="F90" i="3" s="1"/>
  <c r="I91" i="3"/>
  <c r="F91" i="3" s="1"/>
  <c r="I92" i="3"/>
  <c r="F92" i="3" s="1"/>
  <c r="I93" i="3"/>
  <c r="F93" i="3" s="1"/>
  <c r="I94" i="3"/>
  <c r="F94" i="3" s="1"/>
  <c r="I95" i="3"/>
  <c r="F95" i="3" s="1"/>
  <c r="I96" i="3"/>
  <c r="F96" i="3" s="1"/>
  <c r="I97" i="3"/>
  <c r="F97" i="3" s="1"/>
  <c r="I98" i="3"/>
  <c r="F98" i="3" s="1"/>
  <c r="I99" i="3"/>
  <c r="F99" i="3" s="1"/>
  <c r="I100" i="3"/>
  <c r="F100" i="3" s="1"/>
  <c r="I101" i="3"/>
  <c r="F101" i="3" s="1"/>
  <c r="I102" i="3"/>
  <c r="F102" i="3" s="1"/>
  <c r="I103" i="3"/>
  <c r="F103" i="3" s="1"/>
  <c r="I104" i="3"/>
  <c r="F104" i="3" s="1"/>
  <c r="I105" i="3"/>
  <c r="F105" i="3" s="1"/>
  <c r="I106" i="3"/>
  <c r="F106" i="3" s="1"/>
  <c r="I107" i="3"/>
  <c r="F107" i="3" s="1"/>
  <c r="I108" i="3"/>
  <c r="F108" i="3" s="1"/>
  <c r="I109" i="3"/>
  <c r="F109" i="3" s="1"/>
  <c r="I110" i="3"/>
  <c r="F110" i="3" s="1"/>
  <c r="I111" i="3"/>
  <c r="F111" i="3" s="1"/>
  <c r="I112" i="3"/>
  <c r="F112" i="3" s="1"/>
  <c r="I113" i="3"/>
  <c r="F113" i="3" s="1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6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6" i="3"/>
  <c r="I209" i="2"/>
  <c r="F209" i="2" s="1"/>
  <c r="I208" i="2"/>
  <c r="F208" i="2" s="1"/>
  <c r="I207" i="2"/>
  <c r="F207" i="2" s="1"/>
  <c r="I206" i="2"/>
  <c r="F206" i="2" s="1"/>
  <c r="I205" i="2"/>
  <c r="F205" i="2" s="1"/>
  <c r="I204" i="2"/>
  <c r="F204" i="2" s="1"/>
  <c r="I203" i="2"/>
  <c r="F203" i="2" s="1"/>
  <c r="I202" i="2"/>
  <c r="F202" i="2" s="1"/>
  <c r="I201" i="2"/>
  <c r="F201" i="2" s="1"/>
  <c r="I200" i="2"/>
  <c r="F200" i="2" s="1"/>
  <c r="I199" i="2"/>
  <c r="F199" i="2" s="1"/>
  <c r="I198" i="2"/>
  <c r="F198" i="2" s="1"/>
  <c r="I197" i="2"/>
  <c r="F197" i="2" s="1"/>
  <c r="I196" i="2"/>
  <c r="F196" i="2" s="1"/>
  <c r="I195" i="2"/>
  <c r="F195" i="2" s="1"/>
  <c r="I194" i="2"/>
  <c r="F194" i="2" s="1"/>
  <c r="I193" i="2"/>
  <c r="F193" i="2" s="1"/>
  <c r="I192" i="2"/>
  <c r="F192" i="2" s="1"/>
  <c r="I191" i="2"/>
  <c r="F191" i="2" s="1"/>
  <c r="I190" i="2"/>
  <c r="F190" i="2" s="1"/>
  <c r="I189" i="2"/>
  <c r="F189" i="2" s="1"/>
  <c r="I188" i="2"/>
  <c r="F188" i="2" s="1"/>
  <c r="I187" i="2"/>
  <c r="F187" i="2" s="1"/>
  <c r="I186" i="2"/>
  <c r="F186" i="2" s="1"/>
  <c r="I185" i="2"/>
  <c r="F185" i="2" s="1"/>
  <c r="I184" i="2"/>
  <c r="F184" i="2" s="1"/>
  <c r="I183" i="2"/>
  <c r="F183" i="2" s="1"/>
  <c r="I182" i="2"/>
  <c r="F182" i="2" s="1"/>
  <c r="I181" i="2"/>
  <c r="F181" i="2" s="1"/>
  <c r="I180" i="2"/>
  <c r="F180" i="2" s="1"/>
  <c r="I179" i="2"/>
  <c r="F179" i="2" s="1"/>
  <c r="I178" i="2"/>
  <c r="F178" i="2" s="1"/>
  <c r="I177" i="2"/>
  <c r="F177" i="2" s="1"/>
  <c r="I176" i="2"/>
  <c r="F176" i="2" s="1"/>
  <c r="I175" i="2"/>
  <c r="F175" i="2" s="1"/>
  <c r="I174" i="2"/>
  <c r="F174" i="2" s="1"/>
  <c r="I173" i="2"/>
  <c r="F173" i="2" s="1"/>
  <c r="I172" i="2"/>
  <c r="F172" i="2" s="1"/>
  <c r="I171" i="2"/>
  <c r="F171" i="2" s="1"/>
  <c r="I170" i="2"/>
  <c r="F170" i="2" s="1"/>
  <c r="I169" i="2"/>
  <c r="F169" i="2" s="1"/>
  <c r="I168" i="2"/>
  <c r="F168" i="2" s="1"/>
  <c r="I167" i="2"/>
  <c r="F167" i="2" s="1"/>
  <c r="I166" i="2"/>
  <c r="F166" i="2" s="1"/>
  <c r="I165" i="2"/>
  <c r="F165" i="2" s="1"/>
  <c r="I164" i="2"/>
  <c r="F164" i="2" s="1"/>
  <c r="I163" i="2"/>
  <c r="F163" i="2" s="1"/>
  <c r="I162" i="2"/>
  <c r="F162" i="2" s="1"/>
  <c r="I157" i="2"/>
  <c r="F157" i="2" s="1"/>
  <c r="I156" i="2"/>
  <c r="F156" i="2" s="1"/>
  <c r="I155" i="2"/>
  <c r="F155" i="2" s="1"/>
  <c r="I154" i="2"/>
  <c r="F154" i="2" s="1"/>
  <c r="I153" i="2"/>
  <c r="F153" i="2" s="1"/>
  <c r="I152" i="2"/>
  <c r="F152" i="2" s="1"/>
  <c r="I151" i="2"/>
  <c r="F151" i="2" s="1"/>
  <c r="I150" i="2"/>
  <c r="F150" i="2" s="1"/>
  <c r="I149" i="2"/>
  <c r="F149" i="2" s="1"/>
  <c r="I148" i="2"/>
  <c r="F148" i="2" s="1"/>
  <c r="I147" i="2"/>
  <c r="F147" i="2" s="1"/>
  <c r="I146" i="2"/>
  <c r="F146" i="2" s="1"/>
  <c r="I145" i="2"/>
  <c r="F145" i="2" s="1"/>
  <c r="I144" i="2"/>
  <c r="F144" i="2" s="1"/>
  <c r="I143" i="2"/>
  <c r="F143" i="2" s="1"/>
  <c r="I142" i="2"/>
  <c r="F142" i="2" s="1"/>
  <c r="I141" i="2"/>
  <c r="F141" i="2" s="1"/>
  <c r="I140" i="2"/>
  <c r="F140" i="2" s="1"/>
  <c r="I139" i="2"/>
  <c r="F139" i="2" s="1"/>
  <c r="I138" i="2"/>
  <c r="F138" i="2" s="1"/>
  <c r="I137" i="2"/>
  <c r="F137" i="2" s="1"/>
  <c r="I136" i="2"/>
  <c r="F136" i="2" s="1"/>
  <c r="I135" i="2"/>
  <c r="F135" i="2" s="1"/>
  <c r="I134" i="2"/>
  <c r="F134" i="2" s="1"/>
  <c r="I133" i="2"/>
  <c r="F133" i="2" s="1"/>
  <c r="I132" i="2"/>
  <c r="F132" i="2" s="1"/>
  <c r="I131" i="2"/>
  <c r="F131" i="2" s="1"/>
  <c r="I130" i="2"/>
  <c r="F130" i="2" s="1"/>
  <c r="I129" i="2"/>
  <c r="F129" i="2" s="1"/>
  <c r="I128" i="2"/>
  <c r="F128" i="2" s="1"/>
  <c r="I127" i="2"/>
  <c r="F127" i="2" s="1"/>
  <c r="I126" i="2"/>
  <c r="F126" i="2" s="1"/>
  <c r="I125" i="2"/>
  <c r="F125" i="2" s="1"/>
  <c r="I124" i="2"/>
  <c r="F124" i="2" s="1"/>
  <c r="I123" i="2"/>
  <c r="F123" i="2" s="1"/>
  <c r="I122" i="2"/>
  <c r="F122" i="2" s="1"/>
  <c r="I121" i="2"/>
  <c r="F121" i="2" s="1"/>
  <c r="I120" i="2"/>
  <c r="F120" i="2" s="1"/>
  <c r="I119" i="2"/>
  <c r="F119" i="2" s="1"/>
  <c r="I118" i="2"/>
  <c r="F118" i="2" s="1"/>
  <c r="I117" i="2"/>
  <c r="F117" i="2" s="1"/>
  <c r="I116" i="2"/>
  <c r="F116" i="2" s="1"/>
  <c r="I115" i="2"/>
  <c r="F115" i="2" s="1"/>
  <c r="I114" i="2"/>
  <c r="F114" i="2" s="1"/>
  <c r="I113" i="2"/>
  <c r="F113" i="2" s="1"/>
  <c r="I112" i="2"/>
  <c r="F112" i="2" s="1"/>
  <c r="I111" i="2"/>
  <c r="F111" i="2" s="1"/>
  <c r="I110" i="2"/>
  <c r="F110" i="2" s="1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6" i="2"/>
  <c r="I69" i="2"/>
  <c r="F69" i="2" s="1"/>
  <c r="I70" i="2"/>
  <c r="I71" i="2"/>
  <c r="F71" i="2" s="1"/>
  <c r="I72" i="2"/>
  <c r="F72" i="2" s="1"/>
  <c r="I73" i="2"/>
  <c r="I74" i="2"/>
  <c r="F74" i="2" s="1"/>
  <c r="I75" i="2"/>
  <c r="F75" i="2" s="1"/>
  <c r="I76" i="2"/>
  <c r="I77" i="2"/>
  <c r="F77" i="2" s="1"/>
  <c r="I78" i="2"/>
  <c r="F78" i="2" s="1"/>
  <c r="I79" i="2"/>
  <c r="I80" i="2"/>
  <c r="F80" i="2" s="1"/>
  <c r="I81" i="2"/>
  <c r="F81" i="2" s="1"/>
  <c r="I82" i="2"/>
  <c r="I83" i="2"/>
  <c r="F83" i="2" s="1"/>
  <c r="I84" i="2"/>
  <c r="F84" i="2" s="1"/>
  <c r="I85" i="2"/>
  <c r="I86" i="2"/>
  <c r="F86" i="2" s="1"/>
  <c r="I87" i="2"/>
  <c r="F87" i="2" s="1"/>
  <c r="I88" i="2"/>
  <c r="I89" i="2"/>
  <c r="F89" i="2" s="1"/>
  <c r="I90" i="2"/>
  <c r="F90" i="2" s="1"/>
  <c r="I91" i="2"/>
  <c r="I92" i="2"/>
  <c r="F92" i="2" s="1"/>
  <c r="I93" i="2"/>
  <c r="F93" i="2" s="1"/>
  <c r="I94" i="2"/>
  <c r="I95" i="2"/>
  <c r="F95" i="2" s="1"/>
  <c r="I96" i="2"/>
  <c r="F96" i="2" s="1"/>
  <c r="I97" i="2"/>
  <c r="I98" i="2"/>
  <c r="F98" i="2" s="1"/>
  <c r="I99" i="2"/>
  <c r="F99" i="2" s="1"/>
  <c r="I100" i="2"/>
  <c r="I101" i="2"/>
  <c r="F101" i="2" s="1"/>
  <c r="I102" i="2"/>
  <c r="F102" i="2" s="1"/>
  <c r="I103" i="2"/>
  <c r="I104" i="2"/>
  <c r="F104" i="2" s="1"/>
  <c r="I105" i="2"/>
  <c r="F105" i="2" s="1"/>
  <c r="I59" i="2"/>
  <c r="I60" i="2"/>
  <c r="F60" i="2" s="1"/>
  <c r="I61" i="2"/>
  <c r="F61" i="2" s="1"/>
  <c r="I62" i="2"/>
  <c r="F62" i="2" s="1"/>
  <c r="I63" i="2"/>
  <c r="F63" i="2" s="1"/>
  <c r="I64" i="2"/>
  <c r="I65" i="2"/>
  <c r="I66" i="2"/>
  <c r="F66" i="2" s="1"/>
  <c r="I67" i="2"/>
  <c r="F67" i="2" s="1"/>
  <c r="I68" i="2"/>
  <c r="F68" i="2" s="1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6" i="2"/>
  <c r="L14" i="4"/>
  <c r="L13" i="4"/>
  <c r="L12" i="4"/>
  <c r="L11" i="4"/>
  <c r="L10" i="4"/>
  <c r="L9" i="4"/>
  <c r="L8" i="4"/>
  <c r="L7" i="4"/>
  <c r="L6" i="4"/>
  <c r="H14" i="4"/>
  <c r="H13" i="4"/>
  <c r="H12" i="4"/>
  <c r="H11" i="4"/>
  <c r="H10" i="4"/>
  <c r="H9" i="4"/>
  <c r="H8" i="4"/>
  <c r="H7" i="4"/>
  <c r="H6" i="4"/>
  <c r="D7" i="4"/>
  <c r="D8" i="4"/>
  <c r="D9" i="4"/>
  <c r="D10" i="4"/>
  <c r="D11" i="4"/>
  <c r="D12" i="4"/>
  <c r="D13" i="4"/>
  <c r="D14" i="4"/>
  <c r="D6" i="4"/>
  <c r="I14" i="4"/>
  <c r="I13" i="4"/>
  <c r="I12" i="4"/>
  <c r="I11" i="4"/>
  <c r="I10" i="4"/>
  <c r="I9" i="4"/>
  <c r="I8" i="4"/>
  <c r="I7" i="4"/>
  <c r="I6" i="4"/>
  <c r="E14" i="4"/>
  <c r="E13" i="4"/>
  <c r="E12" i="4"/>
  <c r="E11" i="4"/>
  <c r="E10" i="4"/>
  <c r="E9" i="4"/>
  <c r="E8" i="4"/>
  <c r="E7" i="4"/>
  <c r="E6" i="4"/>
  <c r="D37" i="1"/>
  <c r="D44" i="1"/>
  <c r="D46" i="1"/>
  <c r="D31" i="1"/>
  <c r="D35" i="1"/>
  <c r="D45" i="1"/>
  <c r="D33" i="1"/>
  <c r="D43" i="1"/>
  <c r="D38" i="1"/>
  <c r="D39" i="1"/>
  <c r="D42" i="1"/>
  <c r="D32" i="1"/>
  <c r="D30" i="1"/>
  <c r="D36" i="1"/>
  <c r="D49" i="1"/>
  <c r="D48" i="1"/>
  <c r="D40" i="1"/>
  <c r="D34" i="1"/>
  <c r="D47" i="1"/>
  <c r="D41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F65" i="2" l="1"/>
  <c r="F59" i="2"/>
  <c r="F100" i="2"/>
  <c r="F94" i="2"/>
  <c r="F88" i="2"/>
  <c r="F82" i="2"/>
  <c r="F76" i="2"/>
  <c r="F70" i="2"/>
  <c r="F64" i="2"/>
  <c r="F103" i="2"/>
  <c r="F97" i="2"/>
  <c r="F91" i="2"/>
  <c r="F85" i="2"/>
  <c r="F79" i="2"/>
  <c r="F73" i="2"/>
  <c r="I63" i="3" l="1"/>
  <c r="F63" i="3" s="1"/>
  <c r="I64" i="3"/>
  <c r="F64" i="3" s="1"/>
  <c r="I65" i="3"/>
  <c r="F65" i="3" s="1"/>
  <c r="I66" i="3"/>
  <c r="F66" i="3" s="1"/>
  <c r="I67" i="3"/>
  <c r="F67" i="3" s="1"/>
  <c r="I68" i="3"/>
  <c r="F68" i="3" s="1"/>
  <c r="I69" i="3"/>
  <c r="F69" i="3" s="1"/>
  <c r="I70" i="3"/>
  <c r="F70" i="3" s="1"/>
  <c r="I71" i="3"/>
  <c r="F71" i="3" s="1"/>
  <c r="I72" i="3"/>
  <c r="F72" i="3" s="1"/>
  <c r="I73" i="3"/>
  <c r="F73" i="3" s="1"/>
  <c r="I74" i="3"/>
  <c r="F74" i="3" s="1"/>
  <c r="I75" i="3"/>
  <c r="F75" i="3" s="1"/>
  <c r="I76" i="3"/>
  <c r="F76" i="3" s="1"/>
  <c r="I77" i="3"/>
  <c r="F77" i="3" s="1"/>
  <c r="I78" i="3"/>
  <c r="F78" i="3" s="1"/>
  <c r="I79" i="3"/>
  <c r="F79" i="3" s="1"/>
  <c r="I80" i="3"/>
  <c r="F80" i="3" s="1"/>
  <c r="I62" i="3"/>
  <c r="F62" i="3" s="1"/>
  <c r="I58" i="2"/>
  <c r="F58" i="2" s="1"/>
  <c r="I39" i="4"/>
  <c r="F39" i="4" s="1"/>
  <c r="I38" i="4"/>
  <c r="I37" i="4"/>
  <c r="F37" i="4" s="1"/>
  <c r="I36" i="4"/>
  <c r="F36" i="4" s="1"/>
  <c r="I35" i="4"/>
  <c r="F35" i="4" s="1"/>
  <c r="I34" i="4"/>
  <c r="I33" i="4"/>
  <c r="F33" i="4" s="1"/>
  <c r="I32" i="4"/>
  <c r="F32" i="4" s="1"/>
  <c r="I31" i="4"/>
  <c r="F31" i="4" s="1"/>
  <c r="I20" i="4"/>
  <c r="F20" i="4" s="1"/>
  <c r="I21" i="4"/>
  <c r="F21" i="4" s="1"/>
  <c r="I22" i="4"/>
  <c r="F22" i="4" s="1"/>
  <c r="I23" i="4"/>
  <c r="F23" i="4" s="1"/>
  <c r="I24" i="4"/>
  <c r="F24" i="4" s="1"/>
  <c r="I25" i="4"/>
  <c r="F25" i="4" s="1"/>
  <c r="I26" i="4"/>
  <c r="F26" i="4" s="1"/>
  <c r="I27" i="4"/>
  <c r="F27" i="4" s="1"/>
  <c r="I19" i="4"/>
  <c r="F19" i="4" s="1"/>
  <c r="I73" i="1"/>
  <c r="F73" i="1" s="1"/>
  <c r="I72" i="1"/>
  <c r="F72" i="1" s="1"/>
  <c r="I71" i="1"/>
  <c r="F71" i="1" s="1"/>
  <c r="I70" i="1"/>
  <c r="F70" i="1" s="1"/>
  <c r="I69" i="1"/>
  <c r="F69" i="1" s="1"/>
  <c r="I68" i="1"/>
  <c r="F68" i="1" s="1"/>
  <c r="I67" i="1"/>
  <c r="F67" i="1" s="1"/>
  <c r="I66" i="1"/>
  <c r="F66" i="1" s="1"/>
  <c r="I65" i="1"/>
  <c r="F65" i="1" s="1"/>
  <c r="I64" i="1"/>
  <c r="F64" i="1" s="1"/>
  <c r="I63" i="1"/>
  <c r="F63" i="1" s="1"/>
  <c r="I62" i="1"/>
  <c r="F62" i="1" s="1"/>
  <c r="I61" i="1"/>
  <c r="F61" i="1" s="1"/>
  <c r="I60" i="1"/>
  <c r="F60" i="1" s="1"/>
  <c r="I59" i="1"/>
  <c r="F59" i="1" s="1"/>
  <c r="I58" i="1"/>
  <c r="F58" i="1" s="1"/>
  <c r="I57" i="1"/>
  <c r="F57" i="1" s="1"/>
  <c r="I56" i="1"/>
  <c r="F56" i="1" s="1"/>
  <c r="I55" i="1"/>
  <c r="F55" i="1" s="1"/>
  <c r="I54" i="1"/>
  <c r="F54" i="1" s="1"/>
  <c r="I31" i="1"/>
  <c r="F31" i="1" s="1"/>
  <c r="I32" i="1"/>
  <c r="F32" i="1" s="1"/>
  <c r="I33" i="1"/>
  <c r="F33" i="1" s="1"/>
  <c r="I34" i="1"/>
  <c r="F34" i="1" s="1"/>
  <c r="I35" i="1"/>
  <c r="F35" i="1" s="1"/>
  <c r="I36" i="1"/>
  <c r="F36" i="1" s="1"/>
  <c r="I37" i="1"/>
  <c r="F37" i="1" s="1"/>
  <c r="I38" i="1"/>
  <c r="F38" i="1" s="1"/>
  <c r="I39" i="1"/>
  <c r="F39" i="1" s="1"/>
  <c r="I40" i="1"/>
  <c r="F40" i="1" s="1"/>
  <c r="I41" i="1"/>
  <c r="F41" i="1" s="1"/>
  <c r="I42" i="1"/>
  <c r="F42" i="1" s="1"/>
  <c r="I43" i="1"/>
  <c r="F43" i="1" s="1"/>
  <c r="I44" i="1"/>
  <c r="F44" i="1" s="1"/>
  <c r="I45" i="1"/>
  <c r="F45" i="1" s="1"/>
  <c r="I46" i="1"/>
  <c r="F46" i="1" s="1"/>
  <c r="I47" i="1"/>
  <c r="F47" i="1" s="1"/>
  <c r="I48" i="1"/>
  <c r="F48" i="1" s="1"/>
  <c r="I49" i="1"/>
  <c r="F49" i="1" s="1"/>
  <c r="I30" i="1"/>
  <c r="F30" i="1" s="1"/>
  <c r="F34" i="4" l="1"/>
  <c r="F38" i="4"/>
</calcChain>
</file>

<file path=xl/sharedStrings.xml><?xml version="1.0" encoding="utf-8"?>
<sst xmlns="http://schemas.openxmlformats.org/spreadsheetml/2006/main" count="941" uniqueCount="136">
  <si>
    <t>Granulosicoccus</t>
  </si>
  <si>
    <t>Litorimonas</t>
  </si>
  <si>
    <t>Hellea</t>
  </si>
  <si>
    <t>Robiginitomaculum</t>
  </si>
  <si>
    <t>Blastopirellula</t>
  </si>
  <si>
    <t>Maribacter</t>
  </si>
  <si>
    <t>Sva0996_marine_group</t>
  </si>
  <si>
    <t>Yoonia-Loktanella</t>
  </si>
  <si>
    <t>Algitalea</t>
  </si>
  <si>
    <t>Arenicella</t>
  </si>
  <si>
    <t>Octadecabacter</t>
  </si>
  <si>
    <t>Tateyamaria</t>
  </si>
  <si>
    <t>KI89A_clade</t>
  </si>
  <si>
    <t>Pseudahrensia</t>
  </si>
  <si>
    <t>Escherichia/Shigella</t>
  </si>
  <si>
    <t>Rubidimonas</t>
  </si>
  <si>
    <t>Dokdonia</t>
  </si>
  <si>
    <t>Zobellia</t>
  </si>
  <si>
    <t>Tenacibaculum</t>
  </si>
  <si>
    <t>Ulvibacter</t>
  </si>
  <si>
    <t>Polaribacter</t>
  </si>
  <si>
    <t>Taxa</t>
  </si>
  <si>
    <t>APEX</t>
  </si>
  <si>
    <t>MERISTEM</t>
  </si>
  <si>
    <t>Entire dataset</t>
  </si>
  <si>
    <t>Number of over-expressed ASVs</t>
  </si>
  <si>
    <t>Total number of over-expressed ASVs</t>
  </si>
  <si>
    <t>ratio</t>
  </si>
  <si>
    <t>p-value</t>
  </si>
  <si>
    <t>Number of over-expressed  ASVs</t>
  </si>
  <si>
    <t>Number of ASVs</t>
  </si>
  <si>
    <t>Total number of ASVs</t>
  </si>
  <si>
    <t>Saprospiraceae_NA</t>
  </si>
  <si>
    <t>Flavobacteriaceae_NA</t>
  </si>
  <si>
    <t>Hyphomonadaceae_NA</t>
  </si>
  <si>
    <t>Parvularculaceae_NA</t>
  </si>
  <si>
    <t>Alphaproteobacteria_NA</t>
  </si>
  <si>
    <t>Rhizobiaceae_NA</t>
  </si>
  <si>
    <t>Rhodobacteraceae_NA</t>
  </si>
  <si>
    <t>Rickettsiales_NA</t>
  </si>
  <si>
    <t>Alteromonadaceae_NA</t>
  </si>
  <si>
    <t>Cellvibrionaceae_NA</t>
  </si>
  <si>
    <t>Gammaproteobacteria_NA</t>
  </si>
  <si>
    <t>Proteobacteria_NA</t>
  </si>
  <si>
    <t>HEALTHY</t>
  </si>
  <si>
    <t>SYMPTOMS</t>
  </si>
  <si>
    <t>Roscoff</t>
  </si>
  <si>
    <t>Helgoland</t>
  </si>
  <si>
    <t>Winter</t>
  </si>
  <si>
    <t>Spring</t>
  </si>
  <si>
    <t>Summer</t>
  </si>
  <si>
    <t>Autumn</t>
  </si>
  <si>
    <t>n</t>
  </si>
  <si>
    <t>&lt;0.00001 ***</t>
  </si>
  <si>
    <t>0.00011 ***</t>
  </si>
  <si>
    <t>0.00001 ***</t>
  </si>
  <si>
    <t>0.00012 ***</t>
  </si>
  <si>
    <t>0.00035 ***</t>
  </si>
  <si>
    <t>0.02488 *</t>
  </si>
  <si>
    <t>0.00016 ***</t>
  </si>
  <si>
    <t>0.00018 ***</t>
  </si>
  <si>
    <t>0.00153 ***</t>
  </si>
  <si>
    <t>rank</t>
  </si>
  <si>
    <t>significant after BH correction</t>
  </si>
  <si>
    <t>0.00004 ***</t>
  </si>
  <si>
    <t>Achromobacter</t>
  </si>
  <si>
    <t>Algimonas</t>
  </si>
  <si>
    <t>Bacteriovoracaceae_NA</t>
  </si>
  <si>
    <t>Cytophagales_NA</t>
  </si>
  <si>
    <t>Erythrobacter</t>
  </si>
  <si>
    <t>Leucothrix</t>
  </si>
  <si>
    <t>Lewinella</t>
  </si>
  <si>
    <t>Litoreibacter</t>
  </si>
  <si>
    <t>Marinicella</t>
  </si>
  <si>
    <t>Micavibrionales_NA</t>
  </si>
  <si>
    <t>Paraglaciecola</t>
  </si>
  <si>
    <t>Portibacter</t>
  </si>
  <si>
    <t>Reichenbachiella</t>
  </si>
  <si>
    <t>Sphingorhabdus</t>
  </si>
  <si>
    <t>Sporolactobacillus</t>
  </si>
  <si>
    <t>Stenotrophomonas</t>
  </si>
  <si>
    <t>Sulfitobacter</t>
  </si>
  <si>
    <t>Thalassotalea</t>
  </si>
  <si>
    <t>Acinetobacter</t>
  </si>
  <si>
    <t>Cocleimonas</t>
  </si>
  <si>
    <t>Colwellia</t>
  </si>
  <si>
    <t>Nonlabens</t>
  </si>
  <si>
    <t>Peredibacter</t>
  </si>
  <si>
    <t>Planctomycetales_NA</t>
  </si>
  <si>
    <t>Terrilactibacillus</t>
  </si>
  <si>
    <t>Vibrio</t>
  </si>
  <si>
    <t>Winogradskyella</t>
  </si>
  <si>
    <t>0.0053 ***</t>
  </si>
  <si>
    <t>Overrepresented in</t>
  </si>
  <si>
    <t>X</t>
  </si>
  <si>
    <t>0.01469 **</t>
  </si>
  <si>
    <t>Skagerrak</t>
  </si>
  <si>
    <t>0.00002 ***</t>
  </si>
  <si>
    <t>0.00084 ***</t>
  </si>
  <si>
    <t>0.00257 **</t>
  </si>
  <si>
    <t>0.00150**</t>
  </si>
  <si>
    <t>0.0064 **</t>
  </si>
  <si>
    <t>0.00399 **</t>
  </si>
  <si>
    <t>0.00204 **</t>
  </si>
  <si>
    <t>0.00197 **</t>
  </si>
  <si>
    <t>0.00382 **</t>
  </si>
  <si>
    <t>0.00817 **</t>
  </si>
  <si>
    <t>0.00723 **</t>
  </si>
  <si>
    <t>0.00661 **</t>
  </si>
  <si>
    <t>0.00040 ***</t>
  </si>
  <si>
    <t>0.00364 **</t>
  </si>
  <si>
    <t>0.00178 **</t>
  </si>
  <si>
    <t>0.00043 ***</t>
  </si>
  <si>
    <t>0.00266 **</t>
  </si>
  <si>
    <t>0.00248 **</t>
  </si>
  <si>
    <t>0.00007 ***</t>
  </si>
  <si>
    <t>0.00014 ***</t>
  </si>
  <si>
    <t>0.00065 ***</t>
  </si>
  <si>
    <t>0.00259 **</t>
  </si>
  <si>
    <t>0.00094 ***</t>
  </si>
  <si>
    <t>0.00106 **</t>
  </si>
  <si>
    <t>0.00087 ***</t>
  </si>
  <si>
    <t>0.00029 ***</t>
  </si>
  <si>
    <t>0.00143 **</t>
  </si>
  <si>
    <t>0.00027 ***</t>
  </si>
  <si>
    <t>0.00003 ***</t>
  </si>
  <si>
    <t>0.00654 **</t>
  </si>
  <si>
    <t>0.00051 ***</t>
  </si>
  <si>
    <t>0.00387 **</t>
  </si>
  <si>
    <t>0.00172 **</t>
  </si>
  <si>
    <t>0.00045 ***</t>
  </si>
  <si>
    <t>BH-threshold</t>
  </si>
  <si>
    <r>
      <rPr>
        <b/>
        <u/>
        <sz val="11"/>
        <color theme="1"/>
        <rFont val="Calibri"/>
        <family val="2"/>
        <scheme val="minor"/>
      </rPr>
      <t>Legend</t>
    </r>
    <r>
      <rPr>
        <b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Taxonomic affiliations  at genus level of the ASVs characteristic for apex and meristem samples, compared with their occurrence in the entire dataset</t>
    </r>
    <r>
      <rPr>
        <sz val="11"/>
        <color theme="1"/>
        <rFont val="Calibri"/>
        <family val="2"/>
        <scheme val="minor"/>
      </rPr>
      <t>. P-values are the uncorrected result of a binomial test compared to the entire dataset as a reference. Results are highlighted in green if p &lt; 0.05. The following two tables show the Benjamini and Hochberg correction of the p-values. These are considered significant if they are lower than the corresponding threshold (column BH-threshold, ensuring a false discovery rate of max. 5%). Significant genera are highlighted in blue. The last table summarizes all ASVs significantly over-expressed in at least one condition.</t>
    </r>
  </si>
  <si>
    <r>
      <rPr>
        <u/>
        <sz val="11"/>
        <color theme="1"/>
        <rFont val="Calibri"/>
        <family val="2"/>
        <scheme val="minor"/>
      </rPr>
      <t>Legend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1"/>
        <color theme="1"/>
        <rFont val="Calibri"/>
        <family val="2"/>
        <scheme val="minor"/>
      </rPr>
      <t xml:space="preserve">Taxonomic affiliations  at genus level of the ASVs characteristic for each season from Roscoff samples. </t>
    </r>
    <r>
      <rPr>
        <sz val="11"/>
        <color theme="1"/>
        <rFont val="Calibri"/>
        <family val="2"/>
        <scheme val="minor"/>
      </rPr>
      <t>The first table shows the taxonomic affiliation of all the ASVs. P-values are the uncorrected result of a binomial test compared to the entire dataset as a reference. Results are highlighted in green if p &lt; 0.05. The following four tables show the Benjamini and Hochberg correction of the p-values. These are considered significant if they are lower than the corresponding threshold (column BH-threshold, ensuring a false discovery rate of max. 5%). Significant genera are highlighted in blue. The last table summarizes all ASVs significantly over-expressed in at least one condition.</t>
    </r>
  </si>
  <si>
    <r>
      <rPr>
        <u/>
        <sz val="11"/>
        <color theme="1"/>
        <rFont val="Calibri"/>
        <family val="2"/>
        <scheme val="minor"/>
      </rPr>
      <t>Legend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1"/>
        <color theme="1"/>
        <rFont val="Calibri"/>
        <family val="2"/>
        <scheme val="minor"/>
      </rPr>
      <t>Taxonomic affiliations  at genus level of the ASVs characteristic for healthy and symptoms samples, compared with their occurrence in the entire dataset</t>
    </r>
    <r>
      <rPr>
        <sz val="11"/>
        <color theme="1"/>
        <rFont val="Calibri"/>
        <family val="2"/>
        <scheme val="minor"/>
      </rPr>
      <t>. P-values are the uncorrected result of a binomial test compared to the entire dataset as a reference. Results are highlighted in green if p &lt; 0.05. The following two tables show the Benjamini and Hochberg correction of the p-values. These are considered significant if they are lower than the corresponding threshold (column BH-threshold, ensuring a false discovery rate of max. 5%). Significant genera are highlighted in blue. The last table summarizes all ASVs significantly over-expressed in at least one condition.</t>
    </r>
  </si>
  <si>
    <r>
      <rPr>
        <u/>
        <sz val="11"/>
        <color theme="1"/>
        <rFont val="Calibri"/>
        <family val="2"/>
        <scheme val="minor"/>
      </rPr>
      <t>Legend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1"/>
        <color theme="1"/>
        <rFont val="Calibri"/>
        <family val="2"/>
        <scheme val="minor"/>
      </rPr>
      <t xml:space="preserve">Taxonomic affiliations at genus level of the ASVs characteristic for the Roscoff, Helgoland, or Skagerrak samples, compared with their occurrence in the entire dataset. </t>
    </r>
    <r>
      <rPr>
        <sz val="11"/>
        <color theme="1"/>
        <rFont val="Calibri"/>
        <family val="2"/>
        <scheme val="minor"/>
      </rPr>
      <t>P-values are the uncorrected result of a binomial test compared to the entire dataset as a reference. Results are highlighted in green if p &lt; 0.05. The following three tables show the Benjamini and Hochberg correction of the p-values. These are considered significant if they are lower than the corresponding threshold (column BH-threshold, ensuring a false discovery rate of max. 5%). Significant genera are highlighted in blue. The last table summarizes all ASVs significantly over-expressed in at least one condition.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</si>
</sst>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i/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5">
    <xf numFmtId="0" fontId="0" fillId="0" borderId="0" xfId="0"/>
    <xf numFmtId="0" fontId="0" fillId="0" borderId="2" xfId="0" applyBorder="1" applyAlignment="1">
      <alignment horizontal="center" vertical="center" wrapText="1"/>
    </xf>
    <xf numFmtId="11" fontId="0" fillId="0" borderId="1" xfId="0" applyNumberFormat="1" applyBorder="1" applyAlignment="1"/>
    <xf numFmtId="0" fontId="0" fillId="0" borderId="1" xfId="0" applyBorder="1"/>
    <xf numFmtId="0" fontId="0" fillId="0" borderId="1" xfId="0" applyFill="1" applyBorder="1"/>
    <xf numFmtId="0" fontId="3" fillId="0" borderId="1" xfId="0" applyFont="1" applyFill="1" applyBorder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1" fontId="0" fillId="0" borderId="1" xfId="0" applyNumberFormat="1" applyFill="1" applyBorder="1" applyAlignment="1"/>
    <xf numFmtId="11" fontId="0" fillId="0" borderId="1" xfId="0" applyNumberFormat="1" applyFill="1" applyBorder="1" applyAlignment="1">
      <alignment vertical="center"/>
    </xf>
    <xf numFmtId="164" fontId="2" fillId="0" borderId="1" xfId="1" applyNumberFormat="1" applyFont="1" applyFill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6" fillId="0" borderId="0" xfId="0" applyFont="1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164" fontId="0" fillId="0" borderId="1" xfId="0" applyNumberFormat="1" applyBorder="1"/>
    <xf numFmtId="0" fontId="13" fillId="0" borderId="1" xfId="0" applyFont="1" applyBorder="1" applyAlignment="1">
      <alignment horizontal="left" vertical="center"/>
    </xf>
    <xf numFmtId="0" fontId="3" fillId="0" borderId="0" xfId="0" applyFont="1" applyBorder="1"/>
    <xf numFmtId="0" fontId="0" fillId="0" borderId="0" xfId="0" applyBorder="1"/>
    <xf numFmtId="0" fontId="0" fillId="0" borderId="0" xfId="0" applyNumberFormat="1" applyBorder="1" applyAlignment="1"/>
    <xf numFmtId="164" fontId="0" fillId="0" borderId="0" xfId="0" applyNumberFormat="1" applyBorder="1" applyAlignment="1"/>
    <xf numFmtId="164" fontId="2" fillId="0" borderId="0" xfId="1" applyNumberFormat="1" applyFont="1" applyFill="1" applyBorder="1"/>
    <xf numFmtId="0" fontId="13" fillId="2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65" fontId="0" fillId="0" borderId="1" xfId="0" applyNumberFormat="1" applyBorder="1"/>
    <xf numFmtId="0" fontId="11" fillId="0" borderId="1" xfId="0" applyFont="1" applyFill="1" applyBorder="1"/>
    <xf numFmtId="0" fontId="13" fillId="0" borderId="1" xfId="0" applyFont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/>
    <xf numFmtId="0" fontId="12" fillId="0" borderId="1" xfId="0" applyFont="1" applyFill="1" applyBorder="1"/>
    <xf numFmtId="0" fontId="10" fillId="0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165" fontId="0" fillId="0" borderId="1" xfId="0" applyNumberFormat="1" applyFill="1" applyBorder="1"/>
    <xf numFmtId="165" fontId="11" fillId="0" borderId="1" xfId="0" applyNumberFormat="1" applyFont="1" applyBorder="1"/>
    <xf numFmtId="164" fontId="0" fillId="0" borderId="1" xfId="0" applyNumberForma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165" fontId="11" fillId="0" borderId="1" xfId="0" applyNumberFormat="1" applyFont="1" applyFill="1" applyBorder="1"/>
    <xf numFmtId="0" fontId="0" fillId="0" borderId="1" xfId="0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2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4"/>
  <sheetViews>
    <sheetView workbookViewId="0">
      <selection sqref="A1:L1"/>
    </sheetView>
  </sheetViews>
  <sheetFormatPr baseColWidth="10" defaultColWidth="11.5" defaultRowHeight="15" x14ac:dyDescent="0.2"/>
  <cols>
    <col min="1" max="1" width="24.83203125" bestFit="1" customWidth="1"/>
    <col min="2" max="14" width="12.6640625" customWidth="1"/>
  </cols>
  <sheetData>
    <row r="1" spans="1:12" s="15" customFormat="1" ht="67.5" customHeight="1" x14ac:dyDescent="0.2">
      <c r="A1" s="49" t="s">
        <v>132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s="15" customFormat="1" x14ac:dyDescent="0.2"/>
    <row r="3" spans="1:12" s="15" customFormat="1" x14ac:dyDescent="0.2"/>
    <row r="4" spans="1:12" x14ac:dyDescent="0.2">
      <c r="A4" s="50" t="s">
        <v>21</v>
      </c>
      <c r="B4" s="55" t="s">
        <v>22</v>
      </c>
      <c r="C4" s="55"/>
      <c r="D4" s="55"/>
      <c r="E4" s="55"/>
      <c r="F4" s="56" t="s">
        <v>23</v>
      </c>
      <c r="G4" s="56"/>
      <c r="H4" s="56"/>
      <c r="I4" s="56"/>
      <c r="J4" s="57" t="s">
        <v>24</v>
      </c>
      <c r="K4" s="57"/>
      <c r="L4" s="57"/>
    </row>
    <row r="5" spans="1:12" ht="48" x14ac:dyDescent="0.2">
      <c r="A5" s="51"/>
      <c r="B5" s="1" t="s">
        <v>25</v>
      </c>
      <c r="C5" s="1" t="s">
        <v>26</v>
      </c>
      <c r="D5" s="1" t="s">
        <v>27</v>
      </c>
      <c r="E5" s="1" t="s">
        <v>28</v>
      </c>
      <c r="F5" s="1" t="s">
        <v>29</v>
      </c>
      <c r="G5" s="1" t="s">
        <v>26</v>
      </c>
      <c r="H5" s="1" t="s">
        <v>27</v>
      </c>
      <c r="I5" s="1" t="s">
        <v>28</v>
      </c>
      <c r="J5" s="1" t="s">
        <v>30</v>
      </c>
      <c r="K5" s="1" t="s">
        <v>31</v>
      </c>
      <c r="L5" s="1" t="s">
        <v>27</v>
      </c>
    </row>
    <row r="6" spans="1:12" x14ac:dyDescent="0.2">
      <c r="A6" s="21" t="s">
        <v>8</v>
      </c>
      <c r="B6" s="3">
        <v>1</v>
      </c>
      <c r="C6" s="3">
        <v>28</v>
      </c>
      <c r="D6" s="29">
        <f>B6/C6</f>
        <v>3.5714285714285712E-2</v>
      </c>
      <c r="E6" s="2">
        <f t="shared" ref="E6:E25" si="0">1-_xlfn.BINOM.DIST(B6,C6,$J6/$K6,TRUE)</f>
        <v>0.13184232980628496</v>
      </c>
      <c r="F6" s="3">
        <v>0</v>
      </c>
      <c r="G6" s="3">
        <v>94</v>
      </c>
      <c r="H6" s="29">
        <f>F6/G6</f>
        <v>0</v>
      </c>
      <c r="I6" s="2">
        <f t="shared" ref="I6:I25" si="1">1-_xlfn.BINOM.DIST(F6,G6,$J6/$K6,TRUE)</f>
        <v>0.88392848107011668</v>
      </c>
      <c r="J6" s="3">
        <v>378</v>
      </c>
      <c r="K6" s="3">
        <v>16689</v>
      </c>
      <c r="L6" s="29">
        <f>J6/K6</f>
        <v>2.2649649469710587E-2</v>
      </c>
    </row>
    <row r="7" spans="1:12" x14ac:dyDescent="0.2">
      <c r="A7" s="21" t="s">
        <v>36</v>
      </c>
      <c r="B7" s="3">
        <v>0</v>
      </c>
      <c r="C7" s="3">
        <v>28</v>
      </c>
      <c r="D7" s="29">
        <f t="shared" ref="D7:D25" si="2">B7/C7</f>
        <v>0</v>
      </c>
      <c r="E7" s="2">
        <f t="shared" si="0"/>
        <v>0.32197195770596942</v>
      </c>
      <c r="F7" s="3">
        <v>3</v>
      </c>
      <c r="G7" s="3">
        <v>94</v>
      </c>
      <c r="H7" s="29">
        <f t="shared" ref="H7:H25" si="3">F7/G7</f>
        <v>3.1914893617021274E-2</v>
      </c>
      <c r="I7" s="2">
        <f t="shared" si="1"/>
        <v>4.1470535640341755E-2</v>
      </c>
      <c r="J7" s="3">
        <v>230</v>
      </c>
      <c r="K7" s="3">
        <v>16689</v>
      </c>
      <c r="L7" s="29">
        <f t="shared" ref="L7:L25" si="4">J7/K7</f>
        <v>1.3781532746120199E-2</v>
      </c>
    </row>
    <row r="8" spans="1:12" x14ac:dyDescent="0.2">
      <c r="A8" s="21" t="s">
        <v>9</v>
      </c>
      <c r="B8" s="3">
        <v>3</v>
      </c>
      <c r="C8" s="3">
        <v>28</v>
      </c>
      <c r="D8" s="29">
        <f t="shared" si="2"/>
        <v>0.10714285714285714</v>
      </c>
      <c r="E8" s="2">
        <f t="shared" si="0"/>
        <v>1.8221796986127803E-2</v>
      </c>
      <c r="F8" s="3">
        <v>0</v>
      </c>
      <c r="G8" s="3">
        <v>94</v>
      </c>
      <c r="H8" s="29">
        <f t="shared" si="3"/>
        <v>0</v>
      </c>
      <c r="I8" s="2">
        <f t="shared" si="1"/>
        <v>0.96998345455204749</v>
      </c>
      <c r="J8" s="3">
        <v>611</v>
      </c>
      <c r="K8" s="3">
        <v>16689</v>
      </c>
      <c r="L8" s="29">
        <f t="shared" si="4"/>
        <v>3.6610941338606269E-2</v>
      </c>
    </row>
    <row r="9" spans="1:12" x14ac:dyDescent="0.2">
      <c r="A9" s="21" t="s">
        <v>16</v>
      </c>
      <c r="B9" s="3">
        <v>1</v>
      </c>
      <c r="C9" s="3">
        <v>28</v>
      </c>
      <c r="D9" s="29">
        <f t="shared" si="2"/>
        <v>3.5714285714285712E-2</v>
      </c>
      <c r="E9" s="2">
        <f t="shared" si="0"/>
        <v>0.11789873494429703</v>
      </c>
      <c r="F9" s="3">
        <v>0</v>
      </c>
      <c r="G9" s="3">
        <v>94</v>
      </c>
      <c r="H9" s="29">
        <f t="shared" si="3"/>
        <v>0</v>
      </c>
      <c r="I9" s="2">
        <f t="shared" si="1"/>
        <v>0.86595563930612429</v>
      </c>
      <c r="J9" s="3">
        <v>353</v>
      </c>
      <c r="K9" s="3">
        <v>16689</v>
      </c>
      <c r="L9" s="29">
        <f t="shared" si="4"/>
        <v>2.1151656779914915E-2</v>
      </c>
    </row>
    <row r="10" spans="1:12" x14ac:dyDescent="0.2">
      <c r="A10" s="21" t="s">
        <v>33</v>
      </c>
      <c r="B10" s="3">
        <v>0</v>
      </c>
      <c r="C10" s="3">
        <v>28</v>
      </c>
      <c r="D10" s="29">
        <f t="shared" si="2"/>
        <v>0</v>
      </c>
      <c r="E10" s="2">
        <f t="shared" si="0"/>
        <v>0.46895087748086772</v>
      </c>
      <c r="F10" s="3">
        <v>3</v>
      </c>
      <c r="G10" s="3">
        <v>94</v>
      </c>
      <c r="H10" s="29">
        <f t="shared" si="3"/>
        <v>3.1914893617021274E-2</v>
      </c>
      <c r="I10" s="2">
        <f t="shared" si="1"/>
        <v>0.15958709171092234</v>
      </c>
      <c r="J10" s="3">
        <v>373</v>
      </c>
      <c r="K10" s="3">
        <v>16689</v>
      </c>
      <c r="L10" s="29">
        <f t="shared" si="4"/>
        <v>2.2350050931751454E-2</v>
      </c>
    </row>
    <row r="11" spans="1:12" x14ac:dyDescent="0.2">
      <c r="A11" s="21" t="s">
        <v>42</v>
      </c>
      <c r="B11" s="3">
        <v>0</v>
      </c>
      <c r="C11" s="3">
        <v>28</v>
      </c>
      <c r="D11" s="29">
        <f t="shared" si="2"/>
        <v>0</v>
      </c>
      <c r="E11" s="2">
        <f t="shared" si="0"/>
        <v>0.71366658965527241</v>
      </c>
      <c r="F11" s="3">
        <v>5</v>
      </c>
      <c r="G11" s="3">
        <v>94</v>
      </c>
      <c r="H11" s="29">
        <f t="shared" si="3"/>
        <v>5.3191489361702128E-2</v>
      </c>
      <c r="I11" s="2">
        <f t="shared" si="1"/>
        <v>0.2283952309538605</v>
      </c>
      <c r="J11" s="3">
        <v>729</v>
      </c>
      <c r="K11" s="3">
        <v>16689</v>
      </c>
      <c r="L11" s="29">
        <f t="shared" si="4"/>
        <v>4.3681466834441851E-2</v>
      </c>
    </row>
    <row r="12" spans="1:12" x14ac:dyDescent="0.2">
      <c r="A12" s="21" t="s">
        <v>0</v>
      </c>
      <c r="B12" s="3">
        <v>3</v>
      </c>
      <c r="C12" s="3">
        <v>28</v>
      </c>
      <c r="D12" s="29">
        <f t="shared" si="2"/>
        <v>0.10714285714285714</v>
      </c>
      <c r="E12" s="2">
        <f t="shared" si="0"/>
        <v>5.7227440165858567E-2</v>
      </c>
      <c r="F12" s="4">
        <v>14</v>
      </c>
      <c r="G12" s="4">
        <v>94</v>
      </c>
      <c r="H12" s="29">
        <f t="shared" si="3"/>
        <v>0.14893617021276595</v>
      </c>
      <c r="I12" s="2">
        <f t="shared" si="1"/>
        <v>1.1620229460362896E-4</v>
      </c>
      <c r="J12" s="3">
        <v>878</v>
      </c>
      <c r="K12" s="3">
        <v>16689</v>
      </c>
      <c r="L12" s="29">
        <f t="shared" si="4"/>
        <v>5.2609503265624066E-2</v>
      </c>
    </row>
    <row r="13" spans="1:12" x14ac:dyDescent="0.2">
      <c r="A13" s="21" t="s">
        <v>12</v>
      </c>
      <c r="B13" s="4">
        <v>11</v>
      </c>
      <c r="C13" s="4">
        <v>28</v>
      </c>
      <c r="D13" s="29">
        <f t="shared" si="2"/>
        <v>0.39285714285714285</v>
      </c>
      <c r="E13" s="2">
        <f t="shared" si="0"/>
        <v>0</v>
      </c>
      <c r="F13" s="4">
        <v>0</v>
      </c>
      <c r="G13" s="4">
        <v>94</v>
      </c>
      <c r="H13" s="29">
        <f t="shared" si="3"/>
        <v>0</v>
      </c>
      <c r="I13" s="2">
        <f t="shared" si="1"/>
        <v>0.4316054648253056</v>
      </c>
      <c r="J13" s="3">
        <v>100</v>
      </c>
      <c r="K13" s="3">
        <v>16689</v>
      </c>
      <c r="L13" s="29">
        <f t="shared" si="4"/>
        <v>5.9919707591826951E-3</v>
      </c>
    </row>
    <row r="14" spans="1:12" x14ac:dyDescent="0.2">
      <c r="A14" s="21" t="s">
        <v>1</v>
      </c>
      <c r="B14" s="3">
        <v>3</v>
      </c>
      <c r="C14" s="3">
        <v>28</v>
      </c>
      <c r="D14" s="29">
        <f t="shared" si="2"/>
        <v>0.10714285714285714</v>
      </c>
      <c r="E14" s="2">
        <f t="shared" si="0"/>
        <v>1.1321635921774709E-2</v>
      </c>
      <c r="F14" s="4">
        <v>13</v>
      </c>
      <c r="G14" s="4">
        <v>94</v>
      </c>
      <c r="H14" s="29">
        <f t="shared" si="3"/>
        <v>0.13829787234042554</v>
      </c>
      <c r="I14" s="2">
        <f t="shared" si="1"/>
        <v>1.6902559509812676E-6</v>
      </c>
      <c r="J14" s="3">
        <v>530</v>
      </c>
      <c r="K14" s="3">
        <v>16689</v>
      </c>
      <c r="L14" s="29">
        <f t="shared" si="4"/>
        <v>3.1757445023668285E-2</v>
      </c>
    </row>
    <row r="15" spans="1:12" x14ac:dyDescent="0.2">
      <c r="A15" s="21" t="s">
        <v>5</v>
      </c>
      <c r="B15" s="3">
        <v>0</v>
      </c>
      <c r="C15" s="3">
        <v>28</v>
      </c>
      <c r="D15" s="29">
        <f t="shared" si="2"/>
        <v>0</v>
      </c>
      <c r="E15" s="2">
        <f t="shared" si="0"/>
        <v>0.13905054663038674</v>
      </c>
      <c r="F15" s="4">
        <v>15</v>
      </c>
      <c r="G15" s="4">
        <v>94</v>
      </c>
      <c r="H15" s="29">
        <f t="shared" si="3"/>
        <v>0.15957446808510639</v>
      </c>
      <c r="I15" s="2">
        <f t="shared" si="1"/>
        <v>0</v>
      </c>
      <c r="J15" s="3">
        <v>89</v>
      </c>
      <c r="K15" s="3">
        <v>16689</v>
      </c>
      <c r="L15" s="29">
        <f t="shared" si="4"/>
        <v>5.3328539756725985E-3</v>
      </c>
    </row>
    <row r="16" spans="1:12" x14ac:dyDescent="0.2">
      <c r="A16" s="21" t="s">
        <v>10</v>
      </c>
      <c r="B16" s="3">
        <v>0</v>
      </c>
      <c r="C16" s="3">
        <v>28</v>
      </c>
      <c r="D16" s="29">
        <f t="shared" si="2"/>
        <v>0</v>
      </c>
      <c r="E16" s="2">
        <f t="shared" si="0"/>
        <v>0.11551040507865851</v>
      </c>
      <c r="F16" s="4">
        <v>5</v>
      </c>
      <c r="G16" s="4">
        <v>94</v>
      </c>
      <c r="H16" s="29">
        <f t="shared" si="3"/>
        <v>5.3191489361702128E-2</v>
      </c>
      <c r="I16" s="2">
        <f t="shared" si="1"/>
        <v>4.1023955130725653E-6</v>
      </c>
      <c r="J16" s="3">
        <v>73</v>
      </c>
      <c r="K16" s="3">
        <v>16689</v>
      </c>
      <c r="L16" s="29">
        <f t="shared" si="4"/>
        <v>4.3741386542033673E-3</v>
      </c>
    </row>
    <row r="17" spans="1:12" x14ac:dyDescent="0.2">
      <c r="A17" s="21" t="s">
        <v>43</v>
      </c>
      <c r="B17" s="3">
        <v>0</v>
      </c>
      <c r="C17" s="3">
        <v>28</v>
      </c>
      <c r="D17" s="29">
        <f t="shared" si="2"/>
        <v>0</v>
      </c>
      <c r="E17" s="2">
        <f t="shared" si="0"/>
        <v>0.10501753566625882</v>
      </c>
      <c r="F17" s="4">
        <v>4</v>
      </c>
      <c r="G17" s="4">
        <v>94</v>
      </c>
      <c r="H17" s="29">
        <f t="shared" si="3"/>
        <v>4.2553191489361701E-2</v>
      </c>
      <c r="I17" s="2">
        <f t="shared" si="1"/>
        <v>3.9629534152818557E-5</v>
      </c>
      <c r="J17" s="3">
        <v>66</v>
      </c>
      <c r="K17" s="3">
        <v>16689</v>
      </c>
      <c r="L17" s="29">
        <f t="shared" si="4"/>
        <v>3.9547007010605787E-3</v>
      </c>
    </row>
    <row r="18" spans="1:12" x14ac:dyDescent="0.2">
      <c r="A18" s="21" t="s">
        <v>13</v>
      </c>
      <c r="B18" s="3">
        <v>0</v>
      </c>
      <c r="C18" s="3">
        <v>28</v>
      </c>
      <c r="D18" s="29">
        <f t="shared" si="2"/>
        <v>0</v>
      </c>
      <c r="E18" s="2">
        <f t="shared" si="0"/>
        <v>0.14050157013480224</v>
      </c>
      <c r="F18" s="4">
        <v>1</v>
      </c>
      <c r="G18" s="4">
        <v>94</v>
      </c>
      <c r="H18" s="29">
        <f t="shared" si="3"/>
        <v>1.0638297872340425E-2</v>
      </c>
      <c r="I18" s="2">
        <f t="shared" si="1"/>
        <v>9.1901042962326041E-2</v>
      </c>
      <c r="J18" s="3">
        <v>90</v>
      </c>
      <c r="K18" s="3">
        <v>16689</v>
      </c>
      <c r="L18" s="29">
        <f t="shared" si="4"/>
        <v>5.392773683264426E-3</v>
      </c>
    </row>
    <row r="19" spans="1:12" x14ac:dyDescent="0.2">
      <c r="A19" s="21" t="s">
        <v>37</v>
      </c>
      <c r="B19" s="3">
        <v>1</v>
      </c>
      <c r="C19" s="3">
        <v>28</v>
      </c>
      <c r="D19" s="29">
        <f t="shared" si="2"/>
        <v>3.5714285714285712E-2</v>
      </c>
      <c r="E19" s="2">
        <f t="shared" si="0"/>
        <v>1.1550618792612211E-2</v>
      </c>
      <c r="F19" s="4">
        <v>0</v>
      </c>
      <c r="G19" s="4">
        <v>94</v>
      </c>
      <c r="H19" s="29">
        <f t="shared" si="3"/>
        <v>0</v>
      </c>
      <c r="I19" s="2">
        <f t="shared" si="1"/>
        <v>0.42186149891780167</v>
      </c>
      <c r="J19" s="3">
        <v>97</v>
      </c>
      <c r="K19" s="3">
        <v>16689</v>
      </c>
      <c r="L19" s="29">
        <f t="shared" si="4"/>
        <v>5.8122116364072145E-3</v>
      </c>
    </row>
    <row r="20" spans="1:12" x14ac:dyDescent="0.2">
      <c r="A20" s="21" t="s">
        <v>38</v>
      </c>
      <c r="B20" s="3">
        <v>1</v>
      </c>
      <c r="C20" s="3">
        <v>28</v>
      </c>
      <c r="D20" s="29">
        <f t="shared" si="2"/>
        <v>3.5714285714285712E-2</v>
      </c>
      <c r="E20" s="2">
        <f t="shared" si="0"/>
        <v>0.30816737219919732</v>
      </c>
      <c r="F20" s="4">
        <v>0</v>
      </c>
      <c r="G20" s="4">
        <v>94</v>
      </c>
      <c r="H20" s="29">
        <f t="shared" si="3"/>
        <v>0</v>
      </c>
      <c r="I20" s="2">
        <f t="shared" si="1"/>
        <v>0.97824942739525744</v>
      </c>
      <c r="J20" s="3">
        <v>666</v>
      </c>
      <c r="K20" s="3">
        <v>16689</v>
      </c>
      <c r="L20" s="29">
        <f t="shared" si="4"/>
        <v>3.9906525256156747E-2</v>
      </c>
    </row>
    <row r="21" spans="1:12" x14ac:dyDescent="0.2">
      <c r="A21" s="21" t="s">
        <v>39</v>
      </c>
      <c r="B21" s="3">
        <v>0</v>
      </c>
      <c r="C21" s="3">
        <v>28</v>
      </c>
      <c r="D21" s="29">
        <f t="shared" si="2"/>
        <v>0</v>
      </c>
      <c r="E21" s="2">
        <f t="shared" si="0"/>
        <v>3.1392149413618786E-2</v>
      </c>
      <c r="F21" s="4">
        <v>1</v>
      </c>
      <c r="G21" s="4">
        <v>94</v>
      </c>
      <c r="H21" s="29">
        <f t="shared" si="3"/>
        <v>1.0638297872340425E-2</v>
      </c>
      <c r="I21" s="2">
        <f t="shared" si="1"/>
        <v>5.284724207586633E-3</v>
      </c>
      <c r="J21" s="3">
        <v>19</v>
      </c>
      <c r="K21" s="3">
        <v>16689</v>
      </c>
      <c r="L21" s="29">
        <f t="shared" si="4"/>
        <v>1.1384744442447122E-3</v>
      </c>
    </row>
    <row r="22" spans="1:12" x14ac:dyDescent="0.2">
      <c r="A22" s="21" t="s">
        <v>3</v>
      </c>
      <c r="B22" s="3">
        <v>1</v>
      </c>
      <c r="C22" s="3">
        <v>28</v>
      </c>
      <c r="D22" s="29">
        <f t="shared" si="2"/>
        <v>3.5714285714285712E-2</v>
      </c>
      <c r="E22" s="2">
        <f t="shared" si="0"/>
        <v>8.778855311354028E-3</v>
      </c>
      <c r="F22" s="4">
        <v>0</v>
      </c>
      <c r="G22" s="4">
        <v>94</v>
      </c>
      <c r="H22" s="29">
        <f t="shared" si="3"/>
        <v>0</v>
      </c>
      <c r="I22" s="2">
        <f t="shared" si="1"/>
        <v>0.37769235577747595</v>
      </c>
      <c r="J22" s="3">
        <v>84</v>
      </c>
      <c r="K22" s="3">
        <v>16689</v>
      </c>
      <c r="L22" s="29">
        <f t="shared" si="4"/>
        <v>5.0332554377134639E-3</v>
      </c>
    </row>
    <row r="23" spans="1:12" x14ac:dyDescent="0.2">
      <c r="A23" s="21" t="s">
        <v>32</v>
      </c>
      <c r="B23" s="3">
        <v>3</v>
      </c>
      <c r="C23" s="3">
        <v>28</v>
      </c>
      <c r="D23" s="29">
        <f t="shared" si="2"/>
        <v>0.10714285714285714</v>
      </c>
      <c r="E23" s="2">
        <f t="shared" si="0"/>
        <v>0.31410298250206947</v>
      </c>
      <c r="F23" s="4">
        <v>15</v>
      </c>
      <c r="G23" s="4">
        <v>94</v>
      </c>
      <c r="H23" s="29">
        <f t="shared" si="3"/>
        <v>0.15957446808510639</v>
      </c>
      <c r="I23" s="2">
        <f t="shared" si="1"/>
        <v>2.6650015197611676E-2</v>
      </c>
      <c r="J23" s="3">
        <v>1691</v>
      </c>
      <c r="K23" s="3">
        <v>16689</v>
      </c>
      <c r="L23" s="29">
        <f t="shared" si="4"/>
        <v>0.10132422553777938</v>
      </c>
    </row>
    <row r="24" spans="1:12" x14ac:dyDescent="0.2">
      <c r="A24" s="21" t="s">
        <v>6</v>
      </c>
      <c r="B24" s="3">
        <v>0</v>
      </c>
      <c r="C24" s="3">
        <v>28</v>
      </c>
      <c r="D24" s="29">
        <f t="shared" si="2"/>
        <v>0</v>
      </c>
      <c r="E24" s="2">
        <f t="shared" si="0"/>
        <v>0.17602021765571518</v>
      </c>
      <c r="F24" s="4">
        <v>14</v>
      </c>
      <c r="G24" s="4">
        <v>94</v>
      </c>
      <c r="H24" s="29">
        <f t="shared" si="3"/>
        <v>0.14893617021276595</v>
      </c>
      <c r="I24" s="2">
        <f t="shared" si="1"/>
        <v>0</v>
      </c>
      <c r="J24" s="3">
        <v>115</v>
      </c>
      <c r="K24" s="3">
        <v>16689</v>
      </c>
      <c r="L24" s="29">
        <f t="shared" si="4"/>
        <v>6.8907663730600997E-3</v>
      </c>
    </row>
    <row r="25" spans="1:12" x14ac:dyDescent="0.2">
      <c r="A25" s="21" t="s">
        <v>19</v>
      </c>
      <c r="B25" s="3">
        <v>0</v>
      </c>
      <c r="C25" s="3">
        <v>28</v>
      </c>
      <c r="D25" s="29">
        <f t="shared" si="2"/>
        <v>0</v>
      </c>
      <c r="E25" s="2">
        <f t="shared" si="0"/>
        <v>7.1252676291064021E-2</v>
      </c>
      <c r="F25" s="3">
        <v>1</v>
      </c>
      <c r="G25" s="3">
        <v>94</v>
      </c>
      <c r="H25" s="29">
        <f t="shared" si="3"/>
        <v>1.0638297872340425E-2</v>
      </c>
      <c r="I25" s="2">
        <f t="shared" si="1"/>
        <v>2.588503102206019E-2</v>
      </c>
      <c r="J25" s="3">
        <v>44</v>
      </c>
      <c r="K25" s="3">
        <v>16689</v>
      </c>
      <c r="L25" s="29">
        <f t="shared" si="4"/>
        <v>2.636467134040386E-3</v>
      </c>
    </row>
    <row r="28" spans="1:12" x14ac:dyDescent="0.2">
      <c r="A28" s="50" t="s">
        <v>21</v>
      </c>
      <c r="B28" s="55" t="s">
        <v>22</v>
      </c>
      <c r="C28" s="55"/>
      <c r="D28" s="55"/>
      <c r="E28" s="55"/>
      <c r="F28" s="55"/>
      <c r="G28" s="55"/>
      <c r="H28" s="55"/>
      <c r="I28" s="55"/>
    </row>
    <row r="29" spans="1:12" ht="48" x14ac:dyDescent="0.2">
      <c r="A29" s="51"/>
      <c r="B29" s="1" t="s">
        <v>25</v>
      </c>
      <c r="C29" s="1" t="s">
        <v>26</v>
      </c>
      <c r="D29" s="1" t="s">
        <v>27</v>
      </c>
      <c r="E29" s="1" t="s">
        <v>28</v>
      </c>
      <c r="F29" s="18" t="s">
        <v>63</v>
      </c>
      <c r="G29" s="18" t="s">
        <v>62</v>
      </c>
      <c r="H29" s="18" t="s">
        <v>52</v>
      </c>
      <c r="I29" s="18" t="s">
        <v>131</v>
      </c>
    </row>
    <row r="30" spans="1:12" x14ac:dyDescent="0.2">
      <c r="A30" s="27" t="s">
        <v>12</v>
      </c>
      <c r="B30" s="4">
        <v>11</v>
      </c>
      <c r="C30" s="4">
        <v>28</v>
      </c>
      <c r="D30" s="29">
        <f t="shared" ref="D30:D49" si="5">B30/C30</f>
        <v>0.39285714285714285</v>
      </c>
      <c r="E30" s="2">
        <v>0</v>
      </c>
      <c r="F30" s="3" t="str">
        <f>IF(E30&lt;I30,"X","")</f>
        <v>X</v>
      </c>
      <c r="G30" s="3">
        <v>1</v>
      </c>
      <c r="H30" s="3">
        <v>20</v>
      </c>
      <c r="I30" s="11">
        <f>0.05*(G30/H30)</f>
        <v>2.5000000000000005E-3</v>
      </c>
    </row>
    <row r="31" spans="1:12" x14ac:dyDescent="0.2">
      <c r="A31" s="21" t="s">
        <v>3</v>
      </c>
      <c r="B31" s="3">
        <v>1</v>
      </c>
      <c r="C31" s="3">
        <v>28</v>
      </c>
      <c r="D31" s="29">
        <f t="shared" si="5"/>
        <v>3.5714285714285712E-2</v>
      </c>
      <c r="E31" s="2">
        <v>8.778855311354028E-3</v>
      </c>
      <c r="F31" s="3" t="str">
        <f t="shared" ref="F31:F49" si="6">IF(E31&lt;I31,"X","")</f>
        <v/>
      </c>
      <c r="G31" s="3">
        <v>2</v>
      </c>
      <c r="H31" s="3">
        <v>20</v>
      </c>
      <c r="I31" s="11">
        <f t="shared" ref="I31:I49" si="7">0.05*(G31/H31)</f>
        <v>5.000000000000001E-3</v>
      </c>
    </row>
    <row r="32" spans="1:12" x14ac:dyDescent="0.2">
      <c r="A32" s="21" t="s">
        <v>1</v>
      </c>
      <c r="B32" s="3">
        <v>3</v>
      </c>
      <c r="C32" s="3">
        <v>28</v>
      </c>
      <c r="D32" s="29">
        <f t="shared" si="5"/>
        <v>0.10714285714285714</v>
      </c>
      <c r="E32" s="2">
        <v>1.1321635921774709E-2</v>
      </c>
      <c r="F32" s="3" t="str">
        <f t="shared" si="6"/>
        <v/>
      </c>
      <c r="G32" s="3">
        <v>3</v>
      </c>
      <c r="H32" s="3">
        <v>20</v>
      </c>
      <c r="I32" s="11">
        <f t="shared" si="7"/>
        <v>7.4999999999999997E-3</v>
      </c>
    </row>
    <row r="33" spans="1:9" x14ac:dyDescent="0.2">
      <c r="A33" s="21" t="s">
        <v>37</v>
      </c>
      <c r="B33" s="3">
        <v>1</v>
      </c>
      <c r="C33" s="3">
        <v>28</v>
      </c>
      <c r="D33" s="29">
        <f t="shared" si="5"/>
        <v>3.5714285714285712E-2</v>
      </c>
      <c r="E33" s="2">
        <v>1.1550618792612211E-2</v>
      </c>
      <c r="F33" s="3" t="str">
        <f t="shared" si="6"/>
        <v/>
      </c>
      <c r="G33" s="3">
        <v>4</v>
      </c>
      <c r="H33" s="3">
        <v>20</v>
      </c>
      <c r="I33" s="11">
        <f t="shared" si="7"/>
        <v>1.0000000000000002E-2</v>
      </c>
    </row>
    <row r="34" spans="1:9" x14ac:dyDescent="0.2">
      <c r="A34" s="21" t="s">
        <v>9</v>
      </c>
      <c r="B34" s="3">
        <v>3</v>
      </c>
      <c r="C34" s="3">
        <v>28</v>
      </c>
      <c r="D34" s="29">
        <f t="shared" si="5"/>
        <v>0.10714285714285714</v>
      </c>
      <c r="E34" s="2">
        <v>1.8221796986127803E-2</v>
      </c>
      <c r="F34" s="3" t="str">
        <f t="shared" si="6"/>
        <v/>
      </c>
      <c r="G34" s="3">
        <v>5</v>
      </c>
      <c r="H34" s="3">
        <v>20</v>
      </c>
      <c r="I34" s="11">
        <f t="shared" si="7"/>
        <v>1.2500000000000001E-2</v>
      </c>
    </row>
    <row r="35" spans="1:9" x14ac:dyDescent="0.2">
      <c r="A35" s="21" t="s">
        <v>39</v>
      </c>
      <c r="B35" s="3">
        <v>0</v>
      </c>
      <c r="C35" s="3">
        <v>28</v>
      </c>
      <c r="D35" s="29">
        <f t="shared" si="5"/>
        <v>0</v>
      </c>
      <c r="E35" s="2">
        <v>3.1392149413618786E-2</v>
      </c>
      <c r="F35" s="3" t="str">
        <f t="shared" si="6"/>
        <v/>
      </c>
      <c r="G35" s="3">
        <v>6</v>
      </c>
      <c r="H35" s="3">
        <v>20</v>
      </c>
      <c r="I35" s="11">
        <f t="shared" si="7"/>
        <v>1.4999999999999999E-2</v>
      </c>
    </row>
    <row r="36" spans="1:9" x14ac:dyDescent="0.2">
      <c r="A36" s="21" t="s">
        <v>0</v>
      </c>
      <c r="B36" s="3">
        <v>3</v>
      </c>
      <c r="C36" s="3">
        <v>28</v>
      </c>
      <c r="D36" s="29">
        <f t="shared" si="5"/>
        <v>0.10714285714285714</v>
      </c>
      <c r="E36" s="2">
        <v>5.7227440165858567E-2</v>
      </c>
      <c r="F36" s="3" t="str">
        <f t="shared" si="6"/>
        <v/>
      </c>
      <c r="G36" s="3">
        <v>7</v>
      </c>
      <c r="H36" s="3">
        <v>20</v>
      </c>
      <c r="I36" s="11">
        <f t="shared" si="7"/>
        <v>1.7499999999999998E-2</v>
      </c>
    </row>
    <row r="37" spans="1:9" x14ac:dyDescent="0.2">
      <c r="A37" s="21" t="s">
        <v>19</v>
      </c>
      <c r="B37" s="3">
        <v>0</v>
      </c>
      <c r="C37" s="3">
        <v>28</v>
      </c>
      <c r="D37" s="29">
        <f t="shared" si="5"/>
        <v>0</v>
      </c>
      <c r="E37" s="2">
        <v>7.1252676291064021E-2</v>
      </c>
      <c r="F37" s="3" t="str">
        <f t="shared" si="6"/>
        <v/>
      </c>
      <c r="G37" s="3">
        <v>8</v>
      </c>
      <c r="H37" s="3">
        <v>20</v>
      </c>
      <c r="I37" s="11">
        <f t="shared" si="7"/>
        <v>2.0000000000000004E-2</v>
      </c>
    </row>
    <row r="38" spans="1:9" x14ac:dyDescent="0.2">
      <c r="A38" s="21" t="s">
        <v>43</v>
      </c>
      <c r="B38" s="3">
        <v>0</v>
      </c>
      <c r="C38" s="3">
        <v>28</v>
      </c>
      <c r="D38" s="29">
        <f t="shared" si="5"/>
        <v>0</v>
      </c>
      <c r="E38" s="2">
        <v>0.10501753566625882</v>
      </c>
      <c r="F38" s="3" t="str">
        <f t="shared" si="6"/>
        <v/>
      </c>
      <c r="G38" s="3">
        <v>9</v>
      </c>
      <c r="H38" s="3">
        <v>20</v>
      </c>
      <c r="I38" s="11">
        <f t="shared" si="7"/>
        <v>2.2500000000000003E-2</v>
      </c>
    </row>
    <row r="39" spans="1:9" x14ac:dyDescent="0.2">
      <c r="A39" s="21" t="s">
        <v>10</v>
      </c>
      <c r="B39" s="3">
        <v>0</v>
      </c>
      <c r="C39" s="3">
        <v>28</v>
      </c>
      <c r="D39" s="29">
        <f t="shared" si="5"/>
        <v>0</v>
      </c>
      <c r="E39" s="2">
        <v>0.11551040507865851</v>
      </c>
      <c r="F39" s="3" t="str">
        <f t="shared" si="6"/>
        <v/>
      </c>
      <c r="G39" s="3">
        <v>10</v>
      </c>
      <c r="H39" s="3">
        <v>20</v>
      </c>
      <c r="I39" s="11">
        <f t="shared" si="7"/>
        <v>2.5000000000000001E-2</v>
      </c>
    </row>
    <row r="40" spans="1:9" x14ac:dyDescent="0.2">
      <c r="A40" s="21" t="s">
        <v>16</v>
      </c>
      <c r="B40" s="3">
        <v>1</v>
      </c>
      <c r="C40" s="3">
        <v>28</v>
      </c>
      <c r="D40" s="29">
        <f t="shared" si="5"/>
        <v>3.5714285714285712E-2</v>
      </c>
      <c r="E40" s="2">
        <v>0.11789873494429703</v>
      </c>
      <c r="F40" s="3" t="str">
        <f t="shared" si="6"/>
        <v/>
      </c>
      <c r="G40" s="3">
        <v>11</v>
      </c>
      <c r="H40" s="3">
        <v>20</v>
      </c>
      <c r="I40" s="11">
        <f t="shared" si="7"/>
        <v>2.7500000000000004E-2</v>
      </c>
    </row>
    <row r="41" spans="1:9" x14ac:dyDescent="0.2">
      <c r="A41" s="21" t="s">
        <v>8</v>
      </c>
      <c r="B41" s="3">
        <v>1</v>
      </c>
      <c r="C41" s="3">
        <v>28</v>
      </c>
      <c r="D41" s="29">
        <f t="shared" si="5"/>
        <v>3.5714285714285712E-2</v>
      </c>
      <c r="E41" s="2">
        <v>0.13184232980628496</v>
      </c>
      <c r="F41" s="3" t="str">
        <f t="shared" si="6"/>
        <v/>
      </c>
      <c r="G41" s="3">
        <v>12</v>
      </c>
      <c r="H41" s="3">
        <v>20</v>
      </c>
      <c r="I41" s="11">
        <f t="shared" si="7"/>
        <v>0.03</v>
      </c>
    </row>
    <row r="42" spans="1:9" x14ac:dyDescent="0.2">
      <c r="A42" s="21" t="s">
        <v>5</v>
      </c>
      <c r="B42" s="3">
        <v>0</v>
      </c>
      <c r="C42" s="3">
        <v>28</v>
      </c>
      <c r="D42" s="29">
        <f t="shared" si="5"/>
        <v>0</v>
      </c>
      <c r="E42" s="2">
        <v>0.13905054663038674</v>
      </c>
      <c r="F42" s="3" t="str">
        <f t="shared" si="6"/>
        <v/>
      </c>
      <c r="G42" s="3">
        <v>13</v>
      </c>
      <c r="H42" s="3">
        <v>20</v>
      </c>
      <c r="I42" s="11">
        <f t="shared" si="7"/>
        <v>3.2500000000000001E-2</v>
      </c>
    </row>
    <row r="43" spans="1:9" x14ac:dyDescent="0.2">
      <c r="A43" s="21" t="s">
        <v>13</v>
      </c>
      <c r="B43" s="3">
        <v>0</v>
      </c>
      <c r="C43" s="3">
        <v>28</v>
      </c>
      <c r="D43" s="29">
        <f t="shared" si="5"/>
        <v>0</v>
      </c>
      <c r="E43" s="2">
        <v>0.14050157013480224</v>
      </c>
      <c r="F43" s="3" t="str">
        <f t="shared" si="6"/>
        <v/>
      </c>
      <c r="G43" s="3">
        <v>14</v>
      </c>
      <c r="H43" s="3">
        <v>20</v>
      </c>
      <c r="I43" s="11">
        <f t="shared" si="7"/>
        <v>3.4999999999999996E-2</v>
      </c>
    </row>
    <row r="44" spans="1:9" x14ac:dyDescent="0.2">
      <c r="A44" s="21" t="s">
        <v>6</v>
      </c>
      <c r="B44" s="3">
        <v>0</v>
      </c>
      <c r="C44" s="3">
        <v>28</v>
      </c>
      <c r="D44" s="29">
        <f t="shared" si="5"/>
        <v>0</v>
      </c>
      <c r="E44" s="2">
        <v>0.17602021765571518</v>
      </c>
      <c r="F44" s="3" t="str">
        <f t="shared" si="6"/>
        <v/>
      </c>
      <c r="G44" s="3">
        <v>15</v>
      </c>
      <c r="H44" s="3">
        <v>20</v>
      </c>
      <c r="I44" s="11">
        <f t="shared" si="7"/>
        <v>3.7500000000000006E-2</v>
      </c>
    </row>
    <row r="45" spans="1:9" x14ac:dyDescent="0.2">
      <c r="A45" s="21" t="s">
        <v>38</v>
      </c>
      <c r="B45" s="3">
        <v>1</v>
      </c>
      <c r="C45" s="3">
        <v>28</v>
      </c>
      <c r="D45" s="29">
        <f t="shared" si="5"/>
        <v>3.5714285714285712E-2</v>
      </c>
      <c r="E45" s="2">
        <v>0.30816737219919732</v>
      </c>
      <c r="F45" s="3" t="str">
        <f t="shared" si="6"/>
        <v/>
      </c>
      <c r="G45" s="3">
        <v>16</v>
      </c>
      <c r="H45" s="3">
        <v>20</v>
      </c>
      <c r="I45" s="11">
        <f t="shared" si="7"/>
        <v>4.0000000000000008E-2</v>
      </c>
    </row>
    <row r="46" spans="1:9" x14ac:dyDescent="0.2">
      <c r="A46" s="21" t="s">
        <v>32</v>
      </c>
      <c r="B46" s="3">
        <v>3</v>
      </c>
      <c r="C46" s="3">
        <v>28</v>
      </c>
      <c r="D46" s="29">
        <f t="shared" si="5"/>
        <v>0.10714285714285714</v>
      </c>
      <c r="E46" s="2">
        <v>0.31410298250206947</v>
      </c>
      <c r="F46" s="3" t="str">
        <f t="shared" si="6"/>
        <v/>
      </c>
      <c r="G46" s="3">
        <v>17</v>
      </c>
      <c r="H46" s="3">
        <v>20</v>
      </c>
      <c r="I46" s="11">
        <f t="shared" si="7"/>
        <v>4.2500000000000003E-2</v>
      </c>
    </row>
    <row r="47" spans="1:9" x14ac:dyDescent="0.2">
      <c r="A47" s="21" t="s">
        <v>36</v>
      </c>
      <c r="B47" s="3">
        <v>0</v>
      </c>
      <c r="C47" s="3">
        <v>28</v>
      </c>
      <c r="D47" s="29">
        <f t="shared" si="5"/>
        <v>0</v>
      </c>
      <c r="E47" s="2">
        <v>0.32197195770596942</v>
      </c>
      <c r="F47" s="3" t="str">
        <f t="shared" si="6"/>
        <v/>
      </c>
      <c r="G47" s="3">
        <v>18</v>
      </c>
      <c r="H47" s="3">
        <v>20</v>
      </c>
      <c r="I47" s="11">
        <f t="shared" si="7"/>
        <v>4.5000000000000005E-2</v>
      </c>
    </row>
    <row r="48" spans="1:9" x14ac:dyDescent="0.2">
      <c r="A48" s="21" t="s">
        <v>33</v>
      </c>
      <c r="B48" s="3">
        <v>0</v>
      </c>
      <c r="C48" s="3">
        <v>28</v>
      </c>
      <c r="D48" s="29">
        <f t="shared" si="5"/>
        <v>0</v>
      </c>
      <c r="E48" s="2">
        <v>0.46895087748086772</v>
      </c>
      <c r="F48" s="3" t="str">
        <f t="shared" si="6"/>
        <v/>
      </c>
      <c r="G48" s="3">
        <v>19</v>
      </c>
      <c r="H48" s="3">
        <v>20</v>
      </c>
      <c r="I48" s="11">
        <f t="shared" si="7"/>
        <v>4.7500000000000001E-2</v>
      </c>
    </row>
    <row r="49" spans="1:12" x14ac:dyDescent="0.2">
      <c r="A49" s="21" t="s">
        <v>42</v>
      </c>
      <c r="B49" s="3">
        <v>0</v>
      </c>
      <c r="C49" s="3">
        <v>28</v>
      </c>
      <c r="D49" s="29">
        <f t="shared" si="5"/>
        <v>0</v>
      </c>
      <c r="E49" s="2">
        <v>0.71366658965527241</v>
      </c>
      <c r="F49" s="3" t="str">
        <f t="shared" si="6"/>
        <v/>
      </c>
      <c r="G49" s="3">
        <v>20</v>
      </c>
      <c r="H49" s="3">
        <v>20</v>
      </c>
      <c r="I49" s="11">
        <f t="shared" si="7"/>
        <v>0.05</v>
      </c>
    </row>
    <row r="50" spans="1:12" s="15" customFormat="1" x14ac:dyDescent="0.2">
      <c r="A50" s="22"/>
      <c r="B50" s="23"/>
      <c r="C50" s="24"/>
      <c r="D50" s="25"/>
      <c r="E50"/>
      <c r="F50" s="23"/>
      <c r="G50" s="23"/>
      <c r="H50" s="23"/>
      <c r="I50" s="26"/>
    </row>
    <row r="52" spans="1:12" x14ac:dyDescent="0.2">
      <c r="A52" s="50" t="s">
        <v>21</v>
      </c>
      <c r="B52" s="52" t="s">
        <v>23</v>
      </c>
      <c r="C52" s="53"/>
      <c r="D52" s="53"/>
      <c r="E52" s="53"/>
      <c r="F52" s="53"/>
      <c r="G52" s="53"/>
      <c r="H52" s="53"/>
      <c r="I52" s="54"/>
    </row>
    <row r="53" spans="1:12" ht="48" x14ac:dyDescent="0.2">
      <c r="A53" s="51"/>
      <c r="B53" s="1" t="s">
        <v>25</v>
      </c>
      <c r="C53" s="1" t="s">
        <v>26</v>
      </c>
      <c r="D53" s="1" t="s">
        <v>27</v>
      </c>
      <c r="E53" s="1" t="s">
        <v>28</v>
      </c>
      <c r="F53" s="18" t="s">
        <v>63</v>
      </c>
      <c r="G53" s="18" t="s">
        <v>62</v>
      </c>
      <c r="H53" s="18" t="s">
        <v>52</v>
      </c>
      <c r="I53" s="18" t="s">
        <v>131</v>
      </c>
    </row>
    <row r="54" spans="1:12" s="15" customFormat="1" x14ac:dyDescent="0.2">
      <c r="A54" s="27" t="s">
        <v>5</v>
      </c>
      <c r="B54" s="4">
        <v>15</v>
      </c>
      <c r="C54" s="4">
        <v>94</v>
      </c>
      <c r="D54" s="29">
        <v>0.15957446808510639</v>
      </c>
      <c r="E54" s="2">
        <v>0</v>
      </c>
      <c r="F54" s="3" t="str">
        <f>IF(E54&lt;I54,"X","")</f>
        <v>X</v>
      </c>
      <c r="G54" s="3">
        <v>1</v>
      </c>
      <c r="H54" s="3">
        <v>20</v>
      </c>
      <c r="I54" s="11">
        <f>0.05*(G54/H54)</f>
        <v>2.5000000000000005E-3</v>
      </c>
      <c r="J54"/>
      <c r="K54"/>
      <c r="L54"/>
    </row>
    <row r="55" spans="1:12" s="15" customFormat="1" x14ac:dyDescent="0.2">
      <c r="A55" s="27" t="s">
        <v>6</v>
      </c>
      <c r="B55" s="4">
        <v>14</v>
      </c>
      <c r="C55" s="4">
        <v>94</v>
      </c>
      <c r="D55" s="29">
        <v>0.14893617021276595</v>
      </c>
      <c r="E55" s="2">
        <v>0</v>
      </c>
      <c r="F55" s="3" t="str">
        <f t="shared" ref="F55:F73" si="8">IF(E55&lt;I55,"X","")</f>
        <v>X</v>
      </c>
      <c r="G55" s="3">
        <v>2</v>
      </c>
      <c r="H55" s="3">
        <v>20</v>
      </c>
      <c r="I55" s="11">
        <f t="shared" ref="I55:I73" si="9">0.05*(G55/H55)</f>
        <v>5.000000000000001E-3</v>
      </c>
      <c r="J55"/>
      <c r="K55"/>
      <c r="L55"/>
    </row>
    <row r="56" spans="1:12" s="15" customFormat="1" x14ac:dyDescent="0.2">
      <c r="A56" s="27" t="s">
        <v>1</v>
      </c>
      <c r="B56" s="4">
        <v>13</v>
      </c>
      <c r="C56" s="4">
        <v>94</v>
      </c>
      <c r="D56" s="29">
        <v>0.13829787234042554</v>
      </c>
      <c r="E56" s="2">
        <v>1.6902559509812676E-6</v>
      </c>
      <c r="F56" s="3" t="str">
        <f t="shared" si="8"/>
        <v>X</v>
      </c>
      <c r="G56" s="3">
        <v>3</v>
      </c>
      <c r="H56" s="3">
        <v>20</v>
      </c>
      <c r="I56" s="11">
        <f t="shared" si="9"/>
        <v>7.4999999999999997E-3</v>
      </c>
      <c r="J56"/>
      <c r="K56"/>
      <c r="L56"/>
    </row>
    <row r="57" spans="1:12" s="15" customFormat="1" x14ac:dyDescent="0.2">
      <c r="A57" s="27" t="s">
        <v>10</v>
      </c>
      <c r="B57" s="4">
        <v>5</v>
      </c>
      <c r="C57" s="4">
        <v>94</v>
      </c>
      <c r="D57" s="29">
        <v>5.3191489361702128E-2</v>
      </c>
      <c r="E57" s="2">
        <v>4.1023955130725653E-6</v>
      </c>
      <c r="F57" s="3" t="str">
        <f t="shared" si="8"/>
        <v>X</v>
      </c>
      <c r="G57" s="3">
        <v>4</v>
      </c>
      <c r="H57" s="3">
        <v>20</v>
      </c>
      <c r="I57" s="11">
        <f t="shared" si="9"/>
        <v>1.0000000000000002E-2</v>
      </c>
      <c r="J57"/>
      <c r="K57"/>
      <c r="L57"/>
    </row>
    <row r="58" spans="1:12" s="15" customFormat="1" x14ac:dyDescent="0.2">
      <c r="A58" s="27" t="s">
        <v>43</v>
      </c>
      <c r="B58" s="4">
        <v>4</v>
      </c>
      <c r="C58" s="4">
        <v>94</v>
      </c>
      <c r="D58" s="29">
        <v>4.2553191489361701E-2</v>
      </c>
      <c r="E58" s="2">
        <v>3.9629534152818557E-5</v>
      </c>
      <c r="F58" s="3" t="str">
        <f t="shared" si="8"/>
        <v>X</v>
      </c>
      <c r="G58" s="3">
        <v>5</v>
      </c>
      <c r="H58" s="3">
        <v>20</v>
      </c>
      <c r="I58" s="11">
        <f t="shared" si="9"/>
        <v>1.2500000000000001E-2</v>
      </c>
      <c r="J58"/>
      <c r="K58"/>
      <c r="L58"/>
    </row>
    <row r="59" spans="1:12" s="15" customFormat="1" x14ac:dyDescent="0.2">
      <c r="A59" s="27" t="s">
        <v>0</v>
      </c>
      <c r="B59" s="4">
        <v>14</v>
      </c>
      <c r="C59" s="4">
        <v>94</v>
      </c>
      <c r="D59" s="29">
        <v>0.14893617021276595</v>
      </c>
      <c r="E59" s="2">
        <v>1.1620229460362896E-4</v>
      </c>
      <c r="F59" s="3" t="str">
        <f t="shared" si="8"/>
        <v>X</v>
      </c>
      <c r="G59" s="3">
        <v>6</v>
      </c>
      <c r="H59" s="3">
        <v>20</v>
      </c>
      <c r="I59" s="11">
        <f t="shared" si="9"/>
        <v>1.4999999999999999E-2</v>
      </c>
      <c r="J59"/>
      <c r="K59"/>
      <c r="L59"/>
    </row>
    <row r="60" spans="1:12" s="15" customFormat="1" x14ac:dyDescent="0.2">
      <c r="A60" s="27" t="s">
        <v>39</v>
      </c>
      <c r="B60" s="4">
        <v>1</v>
      </c>
      <c r="C60" s="4">
        <v>94</v>
      </c>
      <c r="D60" s="29">
        <v>1.0638297872340425E-2</v>
      </c>
      <c r="E60" s="2">
        <v>5.284724207586633E-3</v>
      </c>
      <c r="F60" s="3" t="str">
        <f t="shared" si="8"/>
        <v>X</v>
      </c>
      <c r="G60" s="3">
        <v>7</v>
      </c>
      <c r="H60" s="3">
        <v>20</v>
      </c>
      <c r="I60" s="11">
        <f t="shared" si="9"/>
        <v>1.7499999999999998E-2</v>
      </c>
      <c r="J60"/>
      <c r="K60"/>
      <c r="L60"/>
    </row>
    <row r="61" spans="1:12" s="15" customFormat="1" x14ac:dyDescent="0.2">
      <c r="A61" s="21" t="s">
        <v>19</v>
      </c>
      <c r="B61" s="3">
        <v>1</v>
      </c>
      <c r="C61" s="3">
        <v>94</v>
      </c>
      <c r="D61" s="29">
        <v>1.0638297872340425E-2</v>
      </c>
      <c r="E61" s="2">
        <v>2.588503102206019E-2</v>
      </c>
      <c r="F61" s="3" t="str">
        <f t="shared" si="8"/>
        <v/>
      </c>
      <c r="G61" s="3">
        <v>8</v>
      </c>
      <c r="H61" s="3">
        <v>20</v>
      </c>
      <c r="I61" s="11">
        <f t="shared" si="9"/>
        <v>2.0000000000000004E-2</v>
      </c>
      <c r="J61"/>
      <c r="K61"/>
      <c r="L61"/>
    </row>
    <row r="62" spans="1:12" s="15" customFormat="1" x14ac:dyDescent="0.2">
      <c r="A62" s="21" t="s">
        <v>32</v>
      </c>
      <c r="B62" s="4">
        <v>15</v>
      </c>
      <c r="C62" s="4">
        <v>94</v>
      </c>
      <c r="D62" s="29">
        <v>0.15957446808510639</v>
      </c>
      <c r="E62" s="2">
        <v>2.6650015197611676E-2</v>
      </c>
      <c r="F62" s="3" t="str">
        <f t="shared" si="8"/>
        <v/>
      </c>
      <c r="G62" s="3">
        <v>9</v>
      </c>
      <c r="H62" s="3">
        <v>20</v>
      </c>
      <c r="I62" s="11">
        <f t="shared" si="9"/>
        <v>2.2500000000000003E-2</v>
      </c>
      <c r="J62"/>
      <c r="K62"/>
      <c r="L62"/>
    </row>
    <row r="63" spans="1:12" s="15" customFormat="1" x14ac:dyDescent="0.2">
      <c r="A63" s="21" t="s">
        <v>36</v>
      </c>
      <c r="B63" s="3">
        <v>3</v>
      </c>
      <c r="C63" s="3">
        <v>94</v>
      </c>
      <c r="D63" s="29">
        <v>3.1914893617021274E-2</v>
      </c>
      <c r="E63" s="2">
        <v>4.1470535640341755E-2</v>
      </c>
      <c r="F63" s="3" t="str">
        <f t="shared" si="8"/>
        <v/>
      </c>
      <c r="G63" s="3">
        <v>10</v>
      </c>
      <c r="H63" s="3">
        <v>20</v>
      </c>
      <c r="I63" s="11">
        <f t="shared" si="9"/>
        <v>2.5000000000000001E-2</v>
      </c>
      <c r="J63"/>
      <c r="K63"/>
      <c r="L63"/>
    </row>
    <row r="64" spans="1:12" x14ac:dyDescent="0.2">
      <c r="A64" s="21" t="s">
        <v>13</v>
      </c>
      <c r="B64" s="4">
        <v>1</v>
      </c>
      <c r="C64" s="4">
        <v>94</v>
      </c>
      <c r="D64" s="29">
        <v>1.0638297872340425E-2</v>
      </c>
      <c r="E64" s="2">
        <v>9.1901042962326041E-2</v>
      </c>
      <c r="F64" s="3" t="str">
        <f t="shared" si="8"/>
        <v/>
      </c>
      <c r="G64" s="3">
        <v>11</v>
      </c>
      <c r="H64" s="3">
        <v>20</v>
      </c>
      <c r="I64" s="11">
        <f t="shared" si="9"/>
        <v>2.7500000000000004E-2</v>
      </c>
    </row>
    <row r="65" spans="1:12" x14ac:dyDescent="0.2">
      <c r="A65" s="21" t="s">
        <v>33</v>
      </c>
      <c r="B65" s="3">
        <v>3</v>
      </c>
      <c r="C65" s="3">
        <v>94</v>
      </c>
      <c r="D65" s="29">
        <v>3.1914893617021274E-2</v>
      </c>
      <c r="E65" s="2">
        <v>0.15958709171092234</v>
      </c>
      <c r="F65" s="3" t="str">
        <f t="shared" si="8"/>
        <v/>
      </c>
      <c r="G65" s="3">
        <v>12</v>
      </c>
      <c r="H65" s="3">
        <v>20</v>
      </c>
      <c r="I65" s="11">
        <f t="shared" si="9"/>
        <v>0.03</v>
      </c>
    </row>
    <row r="66" spans="1:12" x14ac:dyDescent="0.2">
      <c r="A66" s="21" t="s">
        <v>42</v>
      </c>
      <c r="B66" s="3">
        <v>5</v>
      </c>
      <c r="C66" s="3">
        <v>94</v>
      </c>
      <c r="D66" s="29">
        <v>5.3191489361702128E-2</v>
      </c>
      <c r="E66" s="2">
        <v>0.2283952309538605</v>
      </c>
      <c r="F66" s="3" t="str">
        <f t="shared" si="8"/>
        <v/>
      </c>
      <c r="G66" s="3">
        <v>13</v>
      </c>
      <c r="H66" s="3">
        <v>20</v>
      </c>
      <c r="I66" s="11">
        <f t="shared" si="9"/>
        <v>3.2500000000000001E-2</v>
      </c>
    </row>
    <row r="67" spans="1:12" x14ac:dyDescent="0.2">
      <c r="A67" s="21" t="s">
        <v>3</v>
      </c>
      <c r="B67" s="4">
        <v>0</v>
      </c>
      <c r="C67" s="4">
        <v>94</v>
      </c>
      <c r="D67" s="29">
        <v>0</v>
      </c>
      <c r="E67" s="2">
        <v>0.37769235577747595</v>
      </c>
      <c r="F67" s="3" t="str">
        <f t="shared" si="8"/>
        <v/>
      </c>
      <c r="G67" s="3">
        <v>14</v>
      </c>
      <c r="H67" s="3">
        <v>20</v>
      </c>
      <c r="I67" s="11">
        <f t="shared" si="9"/>
        <v>3.4999999999999996E-2</v>
      </c>
    </row>
    <row r="68" spans="1:12" x14ac:dyDescent="0.2">
      <c r="A68" s="21" t="s">
        <v>37</v>
      </c>
      <c r="B68" s="4">
        <v>0</v>
      </c>
      <c r="C68" s="4">
        <v>94</v>
      </c>
      <c r="D68" s="29">
        <v>0</v>
      </c>
      <c r="E68" s="2">
        <v>0.42186149891780167</v>
      </c>
      <c r="F68" s="3" t="str">
        <f t="shared" si="8"/>
        <v/>
      </c>
      <c r="G68" s="3">
        <v>15</v>
      </c>
      <c r="H68" s="3">
        <v>20</v>
      </c>
      <c r="I68" s="11">
        <f t="shared" si="9"/>
        <v>3.7500000000000006E-2</v>
      </c>
    </row>
    <row r="69" spans="1:12" x14ac:dyDescent="0.2">
      <c r="A69" s="21" t="s">
        <v>12</v>
      </c>
      <c r="B69" s="4">
        <v>0</v>
      </c>
      <c r="C69" s="4">
        <v>94</v>
      </c>
      <c r="D69" s="29">
        <v>0</v>
      </c>
      <c r="E69" s="2">
        <v>0.4316054648253056</v>
      </c>
      <c r="F69" s="3" t="str">
        <f t="shared" si="8"/>
        <v/>
      </c>
      <c r="G69" s="3">
        <v>16</v>
      </c>
      <c r="H69" s="3">
        <v>20</v>
      </c>
      <c r="I69" s="11">
        <f t="shared" si="9"/>
        <v>4.0000000000000008E-2</v>
      </c>
    </row>
    <row r="70" spans="1:12" x14ac:dyDescent="0.2">
      <c r="A70" s="21" t="s">
        <v>16</v>
      </c>
      <c r="B70" s="3">
        <v>0</v>
      </c>
      <c r="C70" s="3">
        <v>94</v>
      </c>
      <c r="D70" s="29">
        <v>0</v>
      </c>
      <c r="E70" s="2">
        <v>0.86595563930612429</v>
      </c>
      <c r="F70" s="3" t="str">
        <f t="shared" si="8"/>
        <v/>
      </c>
      <c r="G70" s="3">
        <v>17</v>
      </c>
      <c r="H70" s="3">
        <v>20</v>
      </c>
      <c r="I70" s="11">
        <f t="shared" si="9"/>
        <v>4.2500000000000003E-2</v>
      </c>
    </row>
    <row r="71" spans="1:12" x14ac:dyDescent="0.2">
      <c r="A71" s="21" t="s">
        <v>8</v>
      </c>
      <c r="B71" s="3">
        <v>0</v>
      </c>
      <c r="C71" s="3">
        <v>94</v>
      </c>
      <c r="D71" s="29">
        <v>0</v>
      </c>
      <c r="E71" s="2">
        <v>0.88392848107011668</v>
      </c>
      <c r="F71" s="3" t="str">
        <f t="shared" si="8"/>
        <v/>
      </c>
      <c r="G71" s="3">
        <v>18</v>
      </c>
      <c r="H71" s="3">
        <v>20</v>
      </c>
      <c r="I71" s="11">
        <f t="shared" si="9"/>
        <v>4.5000000000000005E-2</v>
      </c>
    </row>
    <row r="72" spans="1:12" x14ac:dyDescent="0.2">
      <c r="A72" s="21" t="s">
        <v>9</v>
      </c>
      <c r="B72" s="3">
        <v>0</v>
      </c>
      <c r="C72" s="3">
        <v>94</v>
      </c>
      <c r="D72" s="29">
        <v>0</v>
      </c>
      <c r="E72" s="2">
        <v>0.96998345455204749</v>
      </c>
      <c r="F72" s="3" t="str">
        <f t="shared" si="8"/>
        <v/>
      </c>
      <c r="G72" s="3">
        <v>19</v>
      </c>
      <c r="H72" s="3">
        <v>20</v>
      </c>
      <c r="I72" s="11">
        <f t="shared" si="9"/>
        <v>4.7500000000000001E-2</v>
      </c>
    </row>
    <row r="73" spans="1:12" x14ac:dyDescent="0.2">
      <c r="A73" s="21" t="s">
        <v>38</v>
      </c>
      <c r="B73" s="4">
        <v>0</v>
      </c>
      <c r="C73" s="4">
        <v>94</v>
      </c>
      <c r="D73" s="29">
        <v>0</v>
      </c>
      <c r="E73" s="2">
        <v>0.97824942739525744</v>
      </c>
      <c r="F73" s="3" t="str">
        <f t="shared" si="8"/>
        <v/>
      </c>
      <c r="G73" s="3">
        <v>20</v>
      </c>
      <c r="H73" s="3">
        <v>20</v>
      </c>
      <c r="I73" s="11">
        <f t="shared" si="9"/>
        <v>0.05</v>
      </c>
    </row>
    <row r="75" spans="1:12" x14ac:dyDescent="0.2">
      <c r="A75" s="50" t="s">
        <v>21</v>
      </c>
      <c r="B75" s="50" t="s">
        <v>22</v>
      </c>
      <c r="C75" s="50"/>
      <c r="D75" s="50"/>
      <c r="E75" s="50"/>
      <c r="F75" s="50" t="s">
        <v>23</v>
      </c>
      <c r="G75" s="50"/>
      <c r="H75" s="50"/>
      <c r="I75" s="50"/>
      <c r="J75" s="50" t="s">
        <v>24</v>
      </c>
      <c r="K75" s="50"/>
      <c r="L75" s="50"/>
    </row>
    <row r="76" spans="1:12" ht="48" x14ac:dyDescent="0.2">
      <c r="A76" s="51"/>
      <c r="B76" s="1" t="s">
        <v>25</v>
      </c>
      <c r="C76" s="1" t="s">
        <v>26</v>
      </c>
      <c r="D76" s="1" t="s">
        <v>27</v>
      </c>
      <c r="E76" s="1" t="s">
        <v>28</v>
      </c>
      <c r="F76" s="1" t="s">
        <v>29</v>
      </c>
      <c r="G76" s="1" t="s">
        <v>26</v>
      </c>
      <c r="H76" s="1" t="s">
        <v>27</v>
      </c>
      <c r="I76" s="1" t="s">
        <v>28</v>
      </c>
      <c r="J76" s="1" t="s">
        <v>30</v>
      </c>
      <c r="K76" s="1" t="s">
        <v>31</v>
      </c>
      <c r="L76" s="1" t="s">
        <v>27</v>
      </c>
    </row>
    <row r="77" spans="1:12" x14ac:dyDescent="0.2">
      <c r="A77" s="5" t="s">
        <v>0</v>
      </c>
      <c r="B77" s="3">
        <v>3</v>
      </c>
      <c r="C77" s="3">
        <v>28</v>
      </c>
      <c r="D77" s="29">
        <v>0.10714285714285714</v>
      </c>
      <c r="E77" s="20">
        <v>5.7227440165858567E-2</v>
      </c>
      <c r="F77" s="3">
        <v>14</v>
      </c>
      <c r="G77" s="3">
        <v>94</v>
      </c>
      <c r="H77" s="29">
        <v>0.14893617021276595</v>
      </c>
      <c r="I77" s="13" t="s">
        <v>56</v>
      </c>
      <c r="J77" s="3">
        <v>878</v>
      </c>
      <c r="K77" s="3">
        <v>16689</v>
      </c>
      <c r="L77" s="29">
        <v>5.2609503265624066E-2</v>
      </c>
    </row>
    <row r="78" spans="1:12" x14ac:dyDescent="0.2">
      <c r="A78" s="5" t="s">
        <v>12</v>
      </c>
      <c r="B78" s="3">
        <v>11</v>
      </c>
      <c r="C78" s="3">
        <v>28</v>
      </c>
      <c r="D78" s="29">
        <v>0.39285714285714285</v>
      </c>
      <c r="E78" s="13" t="s">
        <v>53</v>
      </c>
      <c r="F78" s="3">
        <v>0</v>
      </c>
      <c r="G78" s="3">
        <v>94</v>
      </c>
      <c r="H78" s="29">
        <v>0</v>
      </c>
      <c r="I78" s="20">
        <v>0.4316054648253056</v>
      </c>
      <c r="J78" s="3">
        <v>100</v>
      </c>
      <c r="K78" s="3">
        <v>16689</v>
      </c>
      <c r="L78" s="29">
        <v>5.9919707591826951E-3</v>
      </c>
    </row>
    <row r="79" spans="1:12" x14ac:dyDescent="0.2">
      <c r="A79" s="5" t="s">
        <v>1</v>
      </c>
      <c r="B79" s="3">
        <v>3</v>
      </c>
      <c r="C79" s="3">
        <v>28</v>
      </c>
      <c r="D79" s="29">
        <v>0.10714285714285714</v>
      </c>
      <c r="E79" s="20">
        <v>1.1321635921774709E-2</v>
      </c>
      <c r="F79" s="3">
        <v>13</v>
      </c>
      <c r="G79" s="3">
        <v>94</v>
      </c>
      <c r="H79" s="29">
        <v>0.13829787234042554</v>
      </c>
      <c r="I79" s="13" t="s">
        <v>53</v>
      </c>
      <c r="J79" s="3">
        <v>530</v>
      </c>
      <c r="K79" s="3">
        <v>16689</v>
      </c>
      <c r="L79" s="29">
        <v>3.1757445023668285E-2</v>
      </c>
    </row>
    <row r="80" spans="1:12" x14ac:dyDescent="0.2">
      <c r="A80" s="5" t="s">
        <v>5</v>
      </c>
      <c r="B80" s="3">
        <v>0</v>
      </c>
      <c r="C80" s="3">
        <v>28</v>
      </c>
      <c r="D80" s="29">
        <v>0</v>
      </c>
      <c r="E80" s="20">
        <v>0.13905054663038674</v>
      </c>
      <c r="F80" s="3">
        <v>15</v>
      </c>
      <c r="G80" s="3">
        <v>94</v>
      </c>
      <c r="H80" s="29">
        <v>0.15957446808510639</v>
      </c>
      <c r="I80" s="13" t="s">
        <v>53</v>
      </c>
      <c r="J80" s="3">
        <v>89</v>
      </c>
      <c r="K80" s="3">
        <v>16689</v>
      </c>
      <c r="L80" s="29">
        <v>5.3328539756725985E-3</v>
      </c>
    </row>
    <row r="81" spans="1:12" x14ac:dyDescent="0.2">
      <c r="A81" s="5" t="s">
        <v>10</v>
      </c>
      <c r="B81" s="3">
        <v>0</v>
      </c>
      <c r="C81" s="3">
        <v>28</v>
      </c>
      <c r="D81" s="29">
        <v>0</v>
      </c>
      <c r="E81" s="20">
        <v>0.11551040507865851</v>
      </c>
      <c r="F81" s="3">
        <v>5</v>
      </c>
      <c r="G81" s="3">
        <v>94</v>
      </c>
      <c r="H81" s="29">
        <v>5.3191489361702128E-2</v>
      </c>
      <c r="I81" s="13" t="s">
        <v>53</v>
      </c>
      <c r="J81" s="3">
        <v>73</v>
      </c>
      <c r="K81" s="3">
        <v>16689</v>
      </c>
      <c r="L81" s="29">
        <v>4.3741386542033673E-3</v>
      </c>
    </row>
    <row r="82" spans="1:12" x14ac:dyDescent="0.2">
      <c r="A82" s="5" t="s">
        <v>43</v>
      </c>
      <c r="B82" s="3">
        <v>0</v>
      </c>
      <c r="C82" s="3">
        <v>28</v>
      </c>
      <c r="D82" s="29">
        <v>0</v>
      </c>
      <c r="E82" s="20">
        <v>0.10501753566625882</v>
      </c>
      <c r="F82" s="3">
        <v>4</v>
      </c>
      <c r="G82" s="3">
        <v>94</v>
      </c>
      <c r="H82" s="29">
        <v>4.2553191489361701E-2</v>
      </c>
      <c r="I82" s="20" t="s">
        <v>64</v>
      </c>
      <c r="J82" s="3">
        <v>66</v>
      </c>
      <c r="K82" s="3">
        <v>16689</v>
      </c>
      <c r="L82" s="29">
        <v>3.9547007010605787E-3</v>
      </c>
    </row>
    <row r="83" spans="1:12" x14ac:dyDescent="0.2">
      <c r="A83" s="28" t="s">
        <v>39</v>
      </c>
      <c r="B83" s="3">
        <v>0</v>
      </c>
      <c r="C83" s="3">
        <v>28</v>
      </c>
      <c r="D83" s="29">
        <v>0</v>
      </c>
      <c r="E83" s="20">
        <v>3.1392149413618786E-2</v>
      </c>
      <c r="F83" s="3">
        <v>1</v>
      </c>
      <c r="G83" s="3">
        <v>94</v>
      </c>
      <c r="H83" s="29">
        <v>1.0638297872340425E-2</v>
      </c>
      <c r="I83" s="20" t="s">
        <v>92</v>
      </c>
      <c r="J83" s="3">
        <v>19</v>
      </c>
      <c r="K83" s="3">
        <v>16689</v>
      </c>
      <c r="L83" s="29">
        <v>1.1384744442447122E-3</v>
      </c>
    </row>
    <row r="84" spans="1:12" x14ac:dyDescent="0.2">
      <c r="A84" s="5" t="s">
        <v>6</v>
      </c>
      <c r="B84" s="3">
        <v>0</v>
      </c>
      <c r="C84" s="3">
        <v>28</v>
      </c>
      <c r="D84" s="29">
        <v>0</v>
      </c>
      <c r="E84" s="20">
        <v>0.17602021765571518</v>
      </c>
      <c r="F84" s="3">
        <v>14</v>
      </c>
      <c r="G84" s="3">
        <v>94</v>
      </c>
      <c r="H84" s="29">
        <v>0.14893617021276595</v>
      </c>
      <c r="I84" s="13" t="s">
        <v>53</v>
      </c>
      <c r="J84" s="3">
        <v>115</v>
      </c>
      <c r="K84" s="3">
        <v>16689</v>
      </c>
      <c r="L84" s="29">
        <v>6.8907663730600997E-3</v>
      </c>
    </row>
  </sheetData>
  <sortState ref="A77:L84">
    <sortCondition ref="A77:A84"/>
  </sortState>
  <mergeCells count="13">
    <mergeCell ref="A1:L1"/>
    <mergeCell ref="A75:A76"/>
    <mergeCell ref="B75:E75"/>
    <mergeCell ref="F75:I75"/>
    <mergeCell ref="J75:L75"/>
    <mergeCell ref="A52:A53"/>
    <mergeCell ref="B52:I52"/>
    <mergeCell ref="A4:A5"/>
    <mergeCell ref="B4:E4"/>
    <mergeCell ref="F4:I4"/>
    <mergeCell ref="J4:L4"/>
    <mergeCell ref="A28:A29"/>
    <mergeCell ref="B28:I28"/>
  </mergeCells>
  <conditionalFormatting sqref="I6:I25 E6:E25">
    <cfRule type="cellIs" dxfId="26" priority="43" operator="lessThan">
      <formula>0.05</formula>
    </cfRule>
  </conditionalFormatting>
  <conditionalFormatting sqref="E30:E49">
    <cfRule type="cellIs" dxfId="25" priority="4" operator="lessThan">
      <formula>0.05</formula>
    </cfRule>
  </conditionalFormatting>
  <conditionalFormatting sqref="E54:E73">
    <cfRule type="cellIs" dxfId="24" priority="3" operator="lessThan">
      <formula>0.05</formula>
    </cfRule>
  </conditionalFormatting>
  <conditionalFormatting sqref="I79">
    <cfRule type="cellIs" dxfId="23" priority="1" operator="lessThan">
      <formula>0.05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7"/>
  <sheetViews>
    <sheetView tabSelected="1" workbookViewId="0">
      <selection sqref="A1:L1"/>
    </sheetView>
  </sheetViews>
  <sheetFormatPr baseColWidth="10" defaultColWidth="11.5" defaultRowHeight="15" x14ac:dyDescent="0.2"/>
  <cols>
    <col min="1" max="1" width="25.5" bestFit="1" customWidth="1"/>
    <col min="2" max="16" width="12.6640625" customWidth="1"/>
  </cols>
  <sheetData>
    <row r="1" spans="1:16" s="15" customFormat="1" ht="60" customHeight="1" x14ac:dyDescent="0.2">
      <c r="A1" s="49" t="s">
        <v>135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6" s="15" customFormat="1" x14ac:dyDescent="0.2"/>
    <row r="3" spans="1:16" s="15" customFormat="1" x14ac:dyDescent="0.2"/>
    <row r="4" spans="1:16" x14ac:dyDescent="0.2">
      <c r="A4" s="63" t="s">
        <v>21</v>
      </c>
      <c r="B4" s="64" t="s">
        <v>46</v>
      </c>
      <c r="C4" s="64"/>
      <c r="D4" s="64"/>
      <c r="E4" s="64"/>
      <c r="F4" s="65" t="s">
        <v>47</v>
      </c>
      <c r="G4" s="65"/>
      <c r="H4" s="65"/>
      <c r="I4" s="65"/>
      <c r="J4" s="66" t="s">
        <v>96</v>
      </c>
      <c r="K4" s="66"/>
      <c r="L4" s="66"/>
      <c r="M4" s="66"/>
      <c r="N4" s="67" t="s">
        <v>24</v>
      </c>
      <c r="O4" s="67"/>
      <c r="P4" s="67"/>
    </row>
    <row r="5" spans="1:16" ht="48" x14ac:dyDescent="0.2">
      <c r="A5" s="63"/>
      <c r="B5" s="7" t="s">
        <v>25</v>
      </c>
      <c r="C5" s="7" t="s">
        <v>26</v>
      </c>
      <c r="D5" s="8" t="s">
        <v>27</v>
      </c>
      <c r="E5" s="8" t="s">
        <v>28</v>
      </c>
      <c r="F5" s="7" t="s">
        <v>29</v>
      </c>
      <c r="G5" s="7" t="s">
        <v>26</v>
      </c>
      <c r="H5" s="8" t="s">
        <v>27</v>
      </c>
      <c r="I5" s="8" t="s">
        <v>28</v>
      </c>
      <c r="J5" s="7" t="s">
        <v>29</v>
      </c>
      <c r="K5" s="7" t="s">
        <v>26</v>
      </c>
      <c r="L5" s="8" t="s">
        <v>27</v>
      </c>
      <c r="M5" s="8" t="s">
        <v>28</v>
      </c>
      <c r="N5" s="7" t="s">
        <v>30</v>
      </c>
      <c r="O5" s="7" t="s">
        <v>31</v>
      </c>
      <c r="P5" s="8" t="s">
        <v>27</v>
      </c>
    </row>
    <row r="6" spans="1:16" s="35" customFormat="1" x14ac:dyDescent="0.2">
      <c r="A6" s="37" t="s">
        <v>65</v>
      </c>
      <c r="B6" s="30">
        <v>0</v>
      </c>
      <c r="C6" s="30">
        <v>234</v>
      </c>
      <c r="D6" s="46">
        <f>B6/C6</f>
        <v>0</v>
      </c>
      <c r="E6" s="9">
        <f>1-_xlfn.BINOM.DIST(B6,C6,$N6/$O6,TRUE)</f>
        <v>0.20104207390703221</v>
      </c>
      <c r="F6" s="30">
        <v>1</v>
      </c>
      <c r="G6" s="30">
        <v>243</v>
      </c>
      <c r="H6" s="46">
        <f>F6/G6</f>
        <v>4.11522633744856E-3</v>
      </c>
      <c r="I6" s="9">
        <f>1-_xlfn.BINOM.DIST(F6,G6,$N6/$O6,TRUE)</f>
        <v>2.3200762208087644E-2</v>
      </c>
      <c r="J6" s="30">
        <v>0</v>
      </c>
      <c r="K6" s="30">
        <v>18</v>
      </c>
      <c r="L6" s="46">
        <f>J6/K6</f>
        <v>0</v>
      </c>
      <c r="M6" s="9">
        <f>1-_xlfn.BINOM.DIST(J6,K6,$N6/$O6,TRUE)</f>
        <v>1.7116964593028472E-2</v>
      </c>
      <c r="N6" s="30">
        <v>16</v>
      </c>
      <c r="O6" s="30">
        <v>16689</v>
      </c>
      <c r="P6" s="46">
        <f>N6/O6</f>
        <v>9.5871532146923118E-4</v>
      </c>
    </row>
    <row r="7" spans="1:16" s="35" customFormat="1" x14ac:dyDescent="0.2">
      <c r="A7" s="37" t="s">
        <v>66</v>
      </c>
      <c r="B7" s="30">
        <v>4</v>
      </c>
      <c r="C7" s="30">
        <v>234</v>
      </c>
      <c r="D7" s="46">
        <f t="shared" ref="D7:D53" si="0">B7/C7</f>
        <v>1.7094017094017096E-2</v>
      </c>
      <c r="E7" s="9">
        <f t="shared" ref="E7:E53" si="1">1-_xlfn.BINOM.DIST(B7,C7,$N7/$O7,TRUE)</f>
        <v>1.7348666080163611E-5</v>
      </c>
      <c r="F7" s="30">
        <v>0</v>
      </c>
      <c r="G7" s="30">
        <v>243</v>
      </c>
      <c r="H7" s="46">
        <f t="shared" ref="H7:H53" si="2">F7/G7</f>
        <v>0</v>
      </c>
      <c r="I7" s="9">
        <f t="shared" ref="I7:I53" si="3">1-_xlfn.BINOM.DIST(F7,G7,$N7/$O7,TRUE)</f>
        <v>0.27424448560043724</v>
      </c>
      <c r="J7" s="30">
        <v>0</v>
      </c>
      <c r="K7" s="30">
        <v>18</v>
      </c>
      <c r="L7" s="46">
        <f t="shared" ref="L7:L53" si="4">J7/K7</f>
        <v>0</v>
      </c>
      <c r="M7" s="9">
        <f t="shared" ref="M7:M53" si="5">1-_xlfn.BINOM.DIST(J7,K7,$N7/$O7,TRUE)</f>
        <v>2.3464190069607649E-2</v>
      </c>
      <c r="N7" s="30">
        <v>22</v>
      </c>
      <c r="O7" s="30">
        <v>16689</v>
      </c>
      <c r="P7" s="46">
        <f t="shared" ref="P7:P53" si="6">N7/O7</f>
        <v>1.318233567020193E-3</v>
      </c>
    </row>
    <row r="8" spans="1:16" s="35" customFormat="1" x14ac:dyDescent="0.2">
      <c r="A8" s="37" t="s">
        <v>8</v>
      </c>
      <c r="B8" s="30">
        <v>8</v>
      </c>
      <c r="C8" s="30">
        <v>234</v>
      </c>
      <c r="D8" s="46">
        <f t="shared" si="0"/>
        <v>3.4188034188034191E-2</v>
      </c>
      <c r="E8" s="9">
        <f t="shared" si="1"/>
        <v>8.7061575625740018E-2</v>
      </c>
      <c r="F8" s="30">
        <v>17</v>
      </c>
      <c r="G8" s="30">
        <v>243</v>
      </c>
      <c r="H8" s="46">
        <f t="shared" si="2"/>
        <v>6.9958847736625515E-2</v>
      </c>
      <c r="I8" s="9">
        <f t="shared" si="3"/>
        <v>1.3898357061448152E-5</v>
      </c>
      <c r="J8" s="30">
        <v>0</v>
      </c>
      <c r="K8" s="30">
        <v>18</v>
      </c>
      <c r="L8" s="46">
        <f t="shared" si="4"/>
        <v>0</v>
      </c>
      <c r="M8" s="9">
        <f t="shared" si="5"/>
        <v>0.33792846682600652</v>
      </c>
      <c r="N8" s="30">
        <v>378</v>
      </c>
      <c r="O8" s="30">
        <v>16689</v>
      </c>
      <c r="P8" s="46">
        <f t="shared" si="6"/>
        <v>2.2649649469710587E-2</v>
      </c>
    </row>
    <row r="9" spans="1:16" s="35" customFormat="1" x14ac:dyDescent="0.2">
      <c r="A9" s="37" t="s">
        <v>36</v>
      </c>
      <c r="B9" s="30">
        <v>3</v>
      </c>
      <c r="C9" s="30">
        <v>234</v>
      </c>
      <c r="D9" s="46">
        <f t="shared" si="0"/>
        <v>1.282051282051282E-2</v>
      </c>
      <c r="E9" s="9">
        <f t="shared" si="1"/>
        <v>0.40335882665054201</v>
      </c>
      <c r="F9" s="30">
        <v>0</v>
      </c>
      <c r="G9" s="30">
        <v>243</v>
      </c>
      <c r="H9" s="46">
        <f t="shared" si="2"/>
        <v>0</v>
      </c>
      <c r="I9" s="9">
        <f t="shared" si="3"/>
        <v>0.96568604879850428</v>
      </c>
      <c r="J9" s="30">
        <v>0</v>
      </c>
      <c r="K9" s="30">
        <v>18</v>
      </c>
      <c r="L9" s="46">
        <f t="shared" si="4"/>
        <v>0</v>
      </c>
      <c r="M9" s="9">
        <f t="shared" si="5"/>
        <v>0.22103785963027733</v>
      </c>
      <c r="N9" s="30">
        <v>230</v>
      </c>
      <c r="O9" s="30">
        <v>16689</v>
      </c>
      <c r="P9" s="46">
        <f t="shared" si="6"/>
        <v>1.3781532746120199E-2</v>
      </c>
    </row>
    <row r="10" spans="1:16" s="35" customFormat="1" x14ac:dyDescent="0.2">
      <c r="A10" s="37" t="s">
        <v>40</v>
      </c>
      <c r="B10" s="30">
        <v>0</v>
      </c>
      <c r="C10" s="30">
        <v>234</v>
      </c>
      <c r="D10" s="46">
        <f t="shared" si="0"/>
        <v>0</v>
      </c>
      <c r="E10" s="9">
        <f t="shared" si="1"/>
        <v>0.70148699329099484</v>
      </c>
      <c r="F10" s="30">
        <v>1</v>
      </c>
      <c r="G10" s="30">
        <v>243</v>
      </c>
      <c r="H10" s="46">
        <f t="shared" si="2"/>
        <v>4.11522633744856E-3</v>
      </c>
      <c r="I10" s="9">
        <f t="shared" si="3"/>
        <v>0.35638550134949032</v>
      </c>
      <c r="J10" s="30">
        <v>0</v>
      </c>
      <c r="K10" s="30">
        <v>18</v>
      </c>
      <c r="L10" s="46">
        <f t="shared" si="4"/>
        <v>0</v>
      </c>
      <c r="M10" s="9">
        <f t="shared" si="5"/>
        <v>8.8802418496480073E-2</v>
      </c>
      <c r="N10" s="30">
        <v>86</v>
      </c>
      <c r="O10" s="30">
        <v>16689</v>
      </c>
      <c r="P10" s="46">
        <f t="shared" si="6"/>
        <v>5.1530948528971179E-3</v>
      </c>
    </row>
    <row r="11" spans="1:16" s="35" customFormat="1" x14ac:dyDescent="0.2">
      <c r="A11" s="37" t="s">
        <v>9</v>
      </c>
      <c r="B11" s="30">
        <v>5</v>
      </c>
      <c r="C11" s="30">
        <v>234</v>
      </c>
      <c r="D11" s="46">
        <f t="shared" si="0"/>
        <v>2.1367521367521368E-2</v>
      </c>
      <c r="E11" s="9">
        <f t="shared" si="1"/>
        <v>0.86020524407400301</v>
      </c>
      <c r="F11" s="30">
        <v>17</v>
      </c>
      <c r="G11" s="30">
        <v>243</v>
      </c>
      <c r="H11" s="46">
        <f t="shared" si="2"/>
        <v>6.9958847736625515E-2</v>
      </c>
      <c r="I11" s="9">
        <f t="shared" si="3"/>
        <v>3.9941463745269967E-3</v>
      </c>
      <c r="J11" s="36">
        <v>3</v>
      </c>
      <c r="K11" s="36">
        <v>18</v>
      </c>
      <c r="L11" s="46">
        <f t="shared" si="4"/>
        <v>0.16666666666666666</v>
      </c>
      <c r="M11" s="9">
        <f t="shared" si="5"/>
        <v>3.6388438255390287E-3</v>
      </c>
      <c r="N11" s="30">
        <v>611</v>
      </c>
      <c r="O11" s="30">
        <v>16689</v>
      </c>
      <c r="P11" s="46">
        <f t="shared" si="6"/>
        <v>3.6610941338606269E-2</v>
      </c>
    </row>
    <row r="12" spans="1:16" s="35" customFormat="1" x14ac:dyDescent="0.2">
      <c r="A12" s="37" t="s">
        <v>67</v>
      </c>
      <c r="B12" s="30">
        <v>0</v>
      </c>
      <c r="C12" s="30">
        <v>234</v>
      </c>
      <c r="D12" s="46">
        <f t="shared" si="0"/>
        <v>0</v>
      </c>
      <c r="E12" s="9">
        <f t="shared" si="1"/>
        <v>0.41340083642071335</v>
      </c>
      <c r="F12" s="30">
        <v>1</v>
      </c>
      <c r="G12" s="30">
        <v>243</v>
      </c>
      <c r="H12" s="46">
        <f t="shared" si="2"/>
        <v>4.11522633744856E-3</v>
      </c>
      <c r="I12" s="9">
        <f t="shared" si="3"/>
        <v>0.10661358698165624</v>
      </c>
      <c r="J12" s="30">
        <v>0</v>
      </c>
      <c r="K12" s="30">
        <v>18</v>
      </c>
      <c r="L12" s="46">
        <f t="shared" si="4"/>
        <v>0</v>
      </c>
      <c r="M12" s="9">
        <f t="shared" si="5"/>
        <v>4.0201403083716669E-2</v>
      </c>
      <c r="N12" s="30">
        <v>38</v>
      </c>
      <c r="O12" s="30">
        <v>16689</v>
      </c>
      <c r="P12" s="46">
        <f t="shared" si="6"/>
        <v>2.2769488884894244E-3</v>
      </c>
    </row>
    <row r="13" spans="1:16" s="35" customFormat="1" x14ac:dyDescent="0.2">
      <c r="A13" s="37" t="s">
        <v>4</v>
      </c>
      <c r="B13" s="30">
        <v>2</v>
      </c>
      <c r="C13" s="30">
        <v>234</v>
      </c>
      <c r="D13" s="46">
        <f t="shared" si="0"/>
        <v>8.5470085470085479E-3</v>
      </c>
      <c r="E13" s="9">
        <f t="shared" si="1"/>
        <v>0.68740252472519581</v>
      </c>
      <c r="F13" s="30">
        <v>14</v>
      </c>
      <c r="G13" s="30">
        <v>243</v>
      </c>
      <c r="H13" s="46">
        <f t="shared" si="2"/>
        <v>5.7613168724279837E-2</v>
      </c>
      <c r="I13" s="9">
        <f t="shared" si="3"/>
        <v>5.7429567418276761E-6</v>
      </c>
      <c r="J13" s="30">
        <v>0</v>
      </c>
      <c r="K13" s="30">
        <v>18</v>
      </c>
      <c r="L13" s="46">
        <f t="shared" si="4"/>
        <v>0</v>
      </c>
      <c r="M13" s="9">
        <f t="shared" si="5"/>
        <v>0.23956809697379022</v>
      </c>
      <c r="N13" s="30">
        <v>252</v>
      </c>
      <c r="O13" s="30">
        <v>16689</v>
      </c>
      <c r="P13" s="46">
        <f t="shared" si="6"/>
        <v>1.5099766313140393E-2</v>
      </c>
    </row>
    <row r="14" spans="1:16" s="35" customFormat="1" x14ac:dyDescent="0.2">
      <c r="A14" s="37" t="s">
        <v>41</v>
      </c>
      <c r="B14" s="30">
        <v>1</v>
      </c>
      <c r="C14" s="30">
        <v>234</v>
      </c>
      <c r="D14" s="46">
        <f t="shared" si="0"/>
        <v>4.2735042735042739E-3</v>
      </c>
      <c r="E14" s="9">
        <f t="shared" si="1"/>
        <v>0.85113230448656041</v>
      </c>
      <c r="F14" s="30">
        <v>0</v>
      </c>
      <c r="G14" s="30">
        <v>243</v>
      </c>
      <c r="H14" s="46">
        <f t="shared" si="2"/>
        <v>0</v>
      </c>
      <c r="I14" s="9">
        <f t="shared" si="3"/>
        <v>0.97039724137228667</v>
      </c>
      <c r="J14" s="30">
        <v>0</v>
      </c>
      <c r="K14" s="30">
        <v>18</v>
      </c>
      <c r="L14" s="46">
        <f t="shared" si="4"/>
        <v>0</v>
      </c>
      <c r="M14" s="9">
        <f t="shared" si="5"/>
        <v>0.22951294418373758</v>
      </c>
      <c r="N14" s="30">
        <v>240</v>
      </c>
      <c r="O14" s="30">
        <v>16689</v>
      </c>
      <c r="P14" s="46">
        <f t="shared" si="6"/>
        <v>1.4380729822038469E-2</v>
      </c>
    </row>
    <row r="15" spans="1:16" s="35" customFormat="1" x14ac:dyDescent="0.2">
      <c r="A15" s="37" t="s">
        <v>68</v>
      </c>
      <c r="B15" s="30">
        <v>1</v>
      </c>
      <c r="C15" s="30">
        <v>234</v>
      </c>
      <c r="D15" s="46">
        <f t="shared" si="0"/>
        <v>4.2735042735042739E-3</v>
      </c>
      <c r="E15" s="9">
        <f t="shared" si="1"/>
        <v>0.13202803151221998</v>
      </c>
      <c r="F15" s="30">
        <v>0</v>
      </c>
      <c r="G15" s="30">
        <v>243</v>
      </c>
      <c r="H15" s="46">
        <f t="shared" si="2"/>
        <v>0</v>
      </c>
      <c r="I15" s="9">
        <f t="shared" si="3"/>
        <v>0.48113262068701257</v>
      </c>
      <c r="J15" s="30">
        <v>0</v>
      </c>
      <c r="K15" s="30">
        <v>18</v>
      </c>
      <c r="L15" s="46">
        <f t="shared" si="4"/>
        <v>0</v>
      </c>
      <c r="M15" s="9">
        <f t="shared" si="5"/>
        <v>4.7438412739434277E-2</v>
      </c>
      <c r="N15" s="30">
        <v>45</v>
      </c>
      <c r="O15" s="30">
        <v>16689</v>
      </c>
      <c r="P15" s="46">
        <f t="shared" si="6"/>
        <v>2.696386841632213E-3</v>
      </c>
    </row>
    <row r="16" spans="1:16" s="35" customFormat="1" x14ac:dyDescent="0.2">
      <c r="A16" s="37" t="s">
        <v>16</v>
      </c>
      <c r="B16" s="30">
        <v>4</v>
      </c>
      <c r="C16" s="30">
        <v>234</v>
      </c>
      <c r="D16" s="46">
        <f t="shared" si="0"/>
        <v>1.7094017094017096E-2</v>
      </c>
      <c r="E16" s="9">
        <f t="shared" si="1"/>
        <v>0.55239954708352734</v>
      </c>
      <c r="F16" s="30">
        <v>5</v>
      </c>
      <c r="G16" s="30">
        <v>243</v>
      </c>
      <c r="H16" s="46">
        <f t="shared" si="2"/>
        <v>2.0576131687242798E-2</v>
      </c>
      <c r="I16" s="9">
        <f t="shared" si="3"/>
        <v>0.4088198494091253</v>
      </c>
      <c r="J16" s="30">
        <v>0</v>
      </c>
      <c r="K16" s="30">
        <v>18</v>
      </c>
      <c r="L16" s="46">
        <f t="shared" si="4"/>
        <v>0</v>
      </c>
      <c r="M16" s="9">
        <f t="shared" si="5"/>
        <v>0.31942282230365437</v>
      </c>
      <c r="N16" s="30">
        <v>353</v>
      </c>
      <c r="O16" s="30">
        <v>16689</v>
      </c>
      <c r="P16" s="46">
        <f t="shared" si="6"/>
        <v>2.1151656779914915E-2</v>
      </c>
    </row>
    <row r="17" spans="1:16" s="35" customFormat="1" x14ac:dyDescent="0.2">
      <c r="A17" s="37" t="s">
        <v>69</v>
      </c>
      <c r="B17" s="30">
        <v>1</v>
      </c>
      <c r="C17" s="30">
        <v>234</v>
      </c>
      <c r="D17" s="46">
        <f t="shared" si="0"/>
        <v>4.2735042735042739E-3</v>
      </c>
      <c r="E17" s="9">
        <f t="shared" si="1"/>
        <v>0.20600997441316005</v>
      </c>
      <c r="F17" s="30">
        <v>1</v>
      </c>
      <c r="G17" s="30">
        <v>243</v>
      </c>
      <c r="H17" s="46">
        <f t="shared" si="2"/>
        <v>4.11522633744856E-3</v>
      </c>
      <c r="I17" s="9">
        <f t="shared" si="3"/>
        <v>0.21780028704536603</v>
      </c>
      <c r="J17" s="30">
        <v>0</v>
      </c>
      <c r="K17" s="30">
        <v>18</v>
      </c>
      <c r="L17" s="46">
        <f t="shared" si="4"/>
        <v>0</v>
      </c>
      <c r="M17" s="9">
        <f t="shared" si="5"/>
        <v>6.2773120203356569E-2</v>
      </c>
      <c r="N17" s="30">
        <v>60</v>
      </c>
      <c r="O17" s="30">
        <v>16689</v>
      </c>
      <c r="P17" s="46">
        <f t="shared" si="6"/>
        <v>3.5951824555096172E-3</v>
      </c>
    </row>
    <row r="18" spans="1:16" s="35" customFormat="1" x14ac:dyDescent="0.2">
      <c r="A18" s="37" t="s">
        <v>14</v>
      </c>
      <c r="B18" s="30">
        <v>1</v>
      </c>
      <c r="C18" s="30">
        <v>234</v>
      </c>
      <c r="D18" s="46">
        <f t="shared" si="0"/>
        <v>4.2735042735042739E-3</v>
      </c>
      <c r="E18" s="9">
        <f t="shared" si="1"/>
        <v>2.9684916097926672E-2</v>
      </c>
      <c r="F18" s="30">
        <v>0</v>
      </c>
      <c r="G18" s="30">
        <v>243</v>
      </c>
      <c r="H18" s="46">
        <f t="shared" si="2"/>
        <v>0</v>
      </c>
      <c r="I18" s="9">
        <f t="shared" si="3"/>
        <v>0.24179909982724312</v>
      </c>
      <c r="J18" s="30">
        <v>0</v>
      </c>
      <c r="K18" s="30">
        <v>18</v>
      </c>
      <c r="L18" s="46">
        <f t="shared" si="4"/>
        <v>0</v>
      </c>
      <c r="M18" s="9">
        <f t="shared" si="5"/>
        <v>2.0295431983893164E-2</v>
      </c>
      <c r="N18" s="30">
        <v>19</v>
      </c>
      <c r="O18" s="30">
        <v>16689</v>
      </c>
      <c r="P18" s="46">
        <f t="shared" si="6"/>
        <v>1.1384744442447122E-3</v>
      </c>
    </row>
    <row r="19" spans="1:16" s="35" customFormat="1" x14ac:dyDescent="0.2">
      <c r="A19" s="37" t="s">
        <v>33</v>
      </c>
      <c r="B19" s="30">
        <v>2</v>
      </c>
      <c r="C19" s="30">
        <v>234</v>
      </c>
      <c r="D19" s="46">
        <f t="shared" si="0"/>
        <v>8.5470085470085479E-3</v>
      </c>
      <c r="E19" s="9">
        <f t="shared" si="1"/>
        <v>0.8960773510745762</v>
      </c>
      <c r="F19" s="30">
        <v>0</v>
      </c>
      <c r="G19" s="30">
        <v>243</v>
      </c>
      <c r="H19" s="46">
        <f t="shared" si="2"/>
        <v>0</v>
      </c>
      <c r="I19" s="9">
        <f t="shared" si="3"/>
        <v>0.99588318053535296</v>
      </c>
      <c r="J19" s="30">
        <v>0</v>
      </c>
      <c r="K19" s="30">
        <v>18</v>
      </c>
      <c r="L19" s="46">
        <f t="shared" si="4"/>
        <v>0</v>
      </c>
      <c r="M19" s="9">
        <f t="shared" si="5"/>
        <v>0.33426578821988684</v>
      </c>
      <c r="N19" s="30">
        <v>373</v>
      </c>
      <c r="O19" s="30">
        <v>16689</v>
      </c>
      <c r="P19" s="46">
        <f t="shared" si="6"/>
        <v>2.2350050931751454E-2</v>
      </c>
    </row>
    <row r="20" spans="1:16" s="35" customFormat="1" x14ac:dyDescent="0.2">
      <c r="A20" s="37" t="s">
        <v>42</v>
      </c>
      <c r="B20" s="30">
        <v>17</v>
      </c>
      <c r="C20" s="30">
        <v>234</v>
      </c>
      <c r="D20" s="46">
        <f t="shared" si="0"/>
        <v>7.2649572649572655E-2</v>
      </c>
      <c r="E20" s="9">
        <f t="shared" si="1"/>
        <v>1.5162472426720752E-2</v>
      </c>
      <c r="F20" s="30">
        <v>17</v>
      </c>
      <c r="G20" s="30">
        <v>243</v>
      </c>
      <c r="H20" s="46">
        <f t="shared" si="2"/>
        <v>6.9958847736625515E-2</v>
      </c>
      <c r="I20" s="9">
        <f t="shared" si="3"/>
        <v>2.133075668441875E-2</v>
      </c>
      <c r="J20" s="30">
        <v>0</v>
      </c>
      <c r="K20" s="30">
        <v>18</v>
      </c>
      <c r="L20" s="46">
        <f t="shared" si="4"/>
        <v>0</v>
      </c>
      <c r="M20" s="9">
        <f t="shared" si="5"/>
        <v>0.552445114359847</v>
      </c>
      <c r="N20" s="30">
        <v>729</v>
      </c>
      <c r="O20" s="30">
        <v>16689</v>
      </c>
      <c r="P20" s="46">
        <f t="shared" si="6"/>
        <v>4.3681466834441851E-2</v>
      </c>
    </row>
    <row r="21" spans="1:16" s="35" customFormat="1" x14ac:dyDescent="0.2">
      <c r="A21" s="37" t="s">
        <v>0</v>
      </c>
      <c r="B21" s="30">
        <v>23</v>
      </c>
      <c r="C21" s="30">
        <v>234</v>
      </c>
      <c r="D21" s="46">
        <f t="shared" si="0"/>
        <v>9.8290598290598288E-2</v>
      </c>
      <c r="E21" s="9">
        <f t="shared" si="1"/>
        <v>1.4984959722090796E-3</v>
      </c>
      <c r="F21" s="30">
        <v>17</v>
      </c>
      <c r="G21" s="30">
        <v>243</v>
      </c>
      <c r="H21" s="46">
        <f t="shared" si="2"/>
        <v>6.9958847736625515E-2</v>
      </c>
      <c r="I21" s="9">
        <f t="shared" si="3"/>
        <v>9.2223503228725745E-2</v>
      </c>
      <c r="J21" s="30">
        <v>0</v>
      </c>
      <c r="K21" s="30">
        <v>18</v>
      </c>
      <c r="L21" s="46">
        <f t="shared" si="4"/>
        <v>0</v>
      </c>
      <c r="M21" s="9">
        <f t="shared" si="5"/>
        <v>0.62197333737254801</v>
      </c>
      <c r="N21" s="30">
        <v>878</v>
      </c>
      <c r="O21" s="30">
        <v>16689</v>
      </c>
      <c r="P21" s="46">
        <f t="shared" si="6"/>
        <v>5.2609503265624066E-2</v>
      </c>
    </row>
    <row r="22" spans="1:16" s="35" customFormat="1" x14ac:dyDescent="0.2">
      <c r="A22" s="37" t="s">
        <v>2</v>
      </c>
      <c r="B22" s="30">
        <v>3</v>
      </c>
      <c r="C22" s="30">
        <v>234</v>
      </c>
      <c r="D22" s="46">
        <f t="shared" si="0"/>
        <v>1.282051282051282E-2</v>
      </c>
      <c r="E22" s="9">
        <f t="shared" si="1"/>
        <v>0.21136490849976808</v>
      </c>
      <c r="F22" s="30">
        <v>0</v>
      </c>
      <c r="G22" s="30">
        <v>243</v>
      </c>
      <c r="H22" s="46">
        <f t="shared" si="2"/>
        <v>0</v>
      </c>
      <c r="I22" s="9">
        <f t="shared" si="3"/>
        <v>0.91444172510709765</v>
      </c>
      <c r="J22" s="30">
        <v>0</v>
      </c>
      <c r="K22" s="30">
        <v>18</v>
      </c>
      <c r="L22" s="46">
        <f t="shared" si="4"/>
        <v>0</v>
      </c>
      <c r="M22" s="9">
        <f t="shared" si="5"/>
        <v>0.16649483048304425</v>
      </c>
      <c r="N22" s="30">
        <v>168</v>
      </c>
      <c r="O22" s="30">
        <v>16689</v>
      </c>
      <c r="P22" s="46">
        <f t="shared" si="6"/>
        <v>1.0066510875426928E-2</v>
      </c>
    </row>
    <row r="23" spans="1:16" s="35" customFormat="1" x14ac:dyDescent="0.2">
      <c r="A23" s="37" t="s">
        <v>34</v>
      </c>
      <c r="B23" s="30">
        <v>11</v>
      </c>
      <c r="C23" s="30">
        <v>234</v>
      </c>
      <c r="D23" s="46">
        <f t="shared" si="0"/>
        <v>4.7008547008547008E-2</v>
      </c>
      <c r="E23" s="9">
        <f t="shared" si="1"/>
        <v>6.4035933253170363E-3</v>
      </c>
      <c r="F23" s="30">
        <v>0</v>
      </c>
      <c r="G23" s="30">
        <v>243</v>
      </c>
      <c r="H23" s="46">
        <f t="shared" si="2"/>
        <v>0</v>
      </c>
      <c r="I23" s="9">
        <f t="shared" si="3"/>
        <v>0.99563050686820376</v>
      </c>
      <c r="J23" s="30">
        <v>0</v>
      </c>
      <c r="K23" s="30">
        <v>18</v>
      </c>
      <c r="L23" s="46">
        <f t="shared" si="4"/>
        <v>0</v>
      </c>
      <c r="M23" s="9">
        <f t="shared" si="5"/>
        <v>0.33132187558310477</v>
      </c>
      <c r="N23" s="30">
        <v>369</v>
      </c>
      <c r="O23" s="30">
        <v>16689</v>
      </c>
      <c r="P23" s="46">
        <f t="shared" si="6"/>
        <v>2.2110372101384144E-2</v>
      </c>
    </row>
    <row r="24" spans="1:16" s="35" customFormat="1" x14ac:dyDescent="0.2">
      <c r="A24" s="37" t="s">
        <v>12</v>
      </c>
      <c r="B24" s="30">
        <v>19</v>
      </c>
      <c r="C24" s="30">
        <v>234</v>
      </c>
      <c r="D24" s="46">
        <f t="shared" si="0"/>
        <v>8.11965811965812E-2</v>
      </c>
      <c r="E24" s="9">
        <f t="shared" si="1"/>
        <v>0</v>
      </c>
      <c r="F24" s="30">
        <v>0</v>
      </c>
      <c r="G24" s="30">
        <v>243</v>
      </c>
      <c r="H24" s="46">
        <f t="shared" si="2"/>
        <v>0</v>
      </c>
      <c r="I24" s="9">
        <f t="shared" si="3"/>
        <v>0.76786326367566182</v>
      </c>
      <c r="J24" s="30">
        <v>2</v>
      </c>
      <c r="K24" s="30">
        <v>18</v>
      </c>
      <c r="L24" s="46">
        <f t="shared" si="4"/>
        <v>0.1111111111111111</v>
      </c>
      <c r="M24" s="9">
        <f t="shared" si="5"/>
        <v>1.6410424191015682E-4</v>
      </c>
      <c r="N24" s="30">
        <v>100</v>
      </c>
      <c r="O24" s="30">
        <v>16689</v>
      </c>
      <c r="P24" s="46">
        <f t="shared" si="6"/>
        <v>5.9919707591826951E-3</v>
      </c>
    </row>
    <row r="25" spans="1:16" s="35" customFormat="1" x14ac:dyDescent="0.2">
      <c r="A25" s="37" t="s">
        <v>70</v>
      </c>
      <c r="B25" s="30">
        <v>0</v>
      </c>
      <c r="C25" s="30">
        <v>234</v>
      </c>
      <c r="D25" s="46">
        <f t="shared" si="0"/>
        <v>0</v>
      </c>
      <c r="E25" s="9">
        <f t="shared" si="1"/>
        <v>0.71384656022304382</v>
      </c>
      <c r="F25" s="30">
        <v>1</v>
      </c>
      <c r="G25" s="30">
        <v>243</v>
      </c>
      <c r="H25" s="46">
        <f t="shared" si="2"/>
        <v>4.11522633744856E-3</v>
      </c>
      <c r="I25" s="9">
        <f t="shared" si="3"/>
        <v>0.37199795241768818</v>
      </c>
      <c r="J25" s="30">
        <v>0</v>
      </c>
      <c r="K25" s="30">
        <v>18</v>
      </c>
      <c r="L25" s="46">
        <f t="shared" si="4"/>
        <v>0</v>
      </c>
      <c r="M25" s="9">
        <f t="shared" si="5"/>
        <v>9.176147230304843E-2</v>
      </c>
      <c r="N25" s="30">
        <v>89</v>
      </c>
      <c r="O25" s="30">
        <v>16689</v>
      </c>
      <c r="P25" s="46">
        <f t="shared" si="6"/>
        <v>5.3328539756725985E-3</v>
      </c>
    </row>
    <row r="26" spans="1:16" s="35" customFormat="1" x14ac:dyDescent="0.2">
      <c r="A26" s="37" t="s">
        <v>71</v>
      </c>
      <c r="B26" s="30">
        <v>0</v>
      </c>
      <c r="C26" s="30">
        <v>234</v>
      </c>
      <c r="D26" s="46">
        <f t="shared" si="0"/>
        <v>0</v>
      </c>
      <c r="E26" s="9">
        <f t="shared" si="1"/>
        <v>0.84622911355090813</v>
      </c>
      <c r="F26" s="30">
        <v>7</v>
      </c>
      <c r="G26" s="30">
        <v>243</v>
      </c>
      <c r="H26" s="46">
        <f t="shared" si="2"/>
        <v>2.8806584362139918E-2</v>
      </c>
      <c r="I26" s="9">
        <f t="shared" si="3"/>
        <v>8.3735321045885769E-4</v>
      </c>
      <c r="J26" s="30">
        <v>0</v>
      </c>
      <c r="K26" s="30">
        <v>18</v>
      </c>
      <c r="L26" s="46">
        <f t="shared" si="4"/>
        <v>0</v>
      </c>
      <c r="M26" s="9">
        <f t="shared" si="5"/>
        <v>0.13413166990179826</v>
      </c>
      <c r="N26" s="30">
        <v>133</v>
      </c>
      <c r="O26" s="30">
        <v>16689</v>
      </c>
      <c r="P26" s="46">
        <f t="shared" si="6"/>
        <v>7.9693211097129849E-3</v>
      </c>
    </row>
    <row r="27" spans="1:16" s="35" customFormat="1" x14ac:dyDescent="0.2">
      <c r="A27" s="37" t="s">
        <v>72</v>
      </c>
      <c r="B27" s="30">
        <v>1</v>
      </c>
      <c r="C27" s="30">
        <v>234</v>
      </c>
      <c r="D27" s="46">
        <f t="shared" si="0"/>
        <v>4.2735042735042739E-3</v>
      </c>
      <c r="E27" s="9">
        <f t="shared" si="1"/>
        <v>8.7248731657725176E-2</v>
      </c>
      <c r="F27" s="30">
        <v>0</v>
      </c>
      <c r="G27" s="30">
        <v>243</v>
      </c>
      <c r="H27" s="46">
        <f t="shared" si="2"/>
        <v>0</v>
      </c>
      <c r="I27" s="9">
        <f t="shared" si="3"/>
        <v>0.39959583564314183</v>
      </c>
      <c r="J27" s="30">
        <v>0</v>
      </c>
      <c r="K27" s="30">
        <v>18</v>
      </c>
      <c r="L27" s="46">
        <f t="shared" si="4"/>
        <v>0</v>
      </c>
      <c r="M27" s="9">
        <f t="shared" si="5"/>
        <v>3.7083958262034478E-2</v>
      </c>
      <c r="N27" s="30">
        <v>35</v>
      </c>
      <c r="O27" s="30">
        <v>16689</v>
      </c>
      <c r="P27" s="46">
        <f t="shared" si="6"/>
        <v>2.0971897657139434E-3</v>
      </c>
    </row>
    <row r="28" spans="1:16" s="35" customFormat="1" x14ac:dyDescent="0.2">
      <c r="A28" s="37" t="s">
        <v>1</v>
      </c>
      <c r="B28" s="30">
        <v>23</v>
      </c>
      <c r="C28" s="30">
        <v>234</v>
      </c>
      <c r="D28" s="46">
        <f t="shared" si="0"/>
        <v>9.8290598290598288E-2</v>
      </c>
      <c r="E28" s="9">
        <f t="shared" si="1"/>
        <v>5.9783314632078088E-7</v>
      </c>
      <c r="F28" s="30">
        <v>46</v>
      </c>
      <c r="G28" s="30">
        <v>243</v>
      </c>
      <c r="H28" s="46">
        <f t="shared" si="2"/>
        <v>0.18930041152263374</v>
      </c>
      <c r="I28" s="9">
        <f t="shared" si="3"/>
        <v>0</v>
      </c>
      <c r="J28" s="30">
        <v>0</v>
      </c>
      <c r="K28" s="30">
        <v>18</v>
      </c>
      <c r="L28" s="46">
        <f t="shared" si="4"/>
        <v>0</v>
      </c>
      <c r="M28" s="9">
        <f t="shared" si="5"/>
        <v>0.44060962029192408</v>
      </c>
      <c r="N28" s="30">
        <v>530</v>
      </c>
      <c r="O28" s="30">
        <v>16689</v>
      </c>
      <c r="P28" s="46">
        <f t="shared" si="6"/>
        <v>3.1757445023668285E-2</v>
      </c>
    </row>
    <row r="29" spans="1:16" s="35" customFormat="1" x14ac:dyDescent="0.2">
      <c r="A29" s="37" t="s">
        <v>5</v>
      </c>
      <c r="B29" s="30">
        <v>14</v>
      </c>
      <c r="C29" s="30">
        <v>234</v>
      </c>
      <c r="D29" s="46">
        <f t="shared" si="0"/>
        <v>5.9829059829059832E-2</v>
      </c>
      <c r="E29" s="9">
        <f t="shared" si="1"/>
        <v>4.481970350411757E-12</v>
      </c>
      <c r="F29" s="30">
        <v>0</v>
      </c>
      <c r="G29" s="30">
        <v>243</v>
      </c>
      <c r="H29" s="46">
        <f t="shared" si="2"/>
        <v>0</v>
      </c>
      <c r="I29" s="9">
        <f t="shared" si="3"/>
        <v>0.72729133884776787</v>
      </c>
      <c r="J29" s="30">
        <v>0</v>
      </c>
      <c r="K29" s="30">
        <v>18</v>
      </c>
      <c r="L29" s="46">
        <f t="shared" si="4"/>
        <v>0</v>
      </c>
      <c r="M29" s="9">
        <f t="shared" si="5"/>
        <v>9.176147230304843E-2</v>
      </c>
      <c r="N29" s="30">
        <v>89</v>
      </c>
      <c r="O29" s="30">
        <v>16689</v>
      </c>
      <c r="P29" s="46">
        <f t="shared" si="6"/>
        <v>5.3328539756725985E-3</v>
      </c>
    </row>
    <row r="30" spans="1:16" s="35" customFormat="1" x14ac:dyDescent="0.2">
      <c r="A30" s="37" t="s">
        <v>73</v>
      </c>
      <c r="B30" s="30">
        <v>1</v>
      </c>
      <c r="C30" s="30">
        <v>234</v>
      </c>
      <c r="D30" s="46">
        <f t="shared" si="0"/>
        <v>4.2735042735042739E-3</v>
      </c>
      <c r="E30" s="9">
        <f t="shared" si="1"/>
        <v>0.22134505612719502</v>
      </c>
      <c r="F30" s="30">
        <v>0</v>
      </c>
      <c r="G30" s="30">
        <v>243</v>
      </c>
      <c r="H30" s="46">
        <f t="shared" si="2"/>
        <v>0</v>
      </c>
      <c r="I30" s="9">
        <f t="shared" si="3"/>
        <v>0.60110081792566483</v>
      </c>
      <c r="J30" s="30">
        <v>0</v>
      </c>
      <c r="K30" s="30">
        <v>18</v>
      </c>
      <c r="L30" s="46">
        <f t="shared" si="4"/>
        <v>0</v>
      </c>
      <c r="M30" s="9">
        <f t="shared" si="5"/>
        <v>6.5811950983961087E-2</v>
      </c>
      <c r="N30" s="30">
        <v>63</v>
      </c>
      <c r="O30" s="30">
        <v>16689</v>
      </c>
      <c r="P30" s="46">
        <f t="shared" si="6"/>
        <v>3.7749415782850982E-3</v>
      </c>
    </row>
    <row r="31" spans="1:16" s="35" customFormat="1" x14ac:dyDescent="0.2">
      <c r="A31" s="37" t="s">
        <v>74</v>
      </c>
      <c r="B31" s="30">
        <v>1</v>
      </c>
      <c r="C31" s="30">
        <v>234</v>
      </c>
      <c r="D31" s="46">
        <f t="shared" si="0"/>
        <v>4.2735042735042739E-3</v>
      </c>
      <c r="E31" s="9">
        <f t="shared" si="1"/>
        <v>0.66064632694502556</v>
      </c>
      <c r="F31" s="30">
        <v>2</v>
      </c>
      <c r="G31" s="30">
        <v>243</v>
      </c>
      <c r="H31" s="46">
        <f t="shared" si="2"/>
        <v>8.23045267489712E-3</v>
      </c>
      <c r="I31" s="9">
        <f t="shared" si="3"/>
        <v>0.41609635287026869</v>
      </c>
      <c r="J31" s="30">
        <v>0</v>
      </c>
      <c r="K31" s="30">
        <v>18</v>
      </c>
      <c r="L31" s="46">
        <f t="shared" si="4"/>
        <v>0</v>
      </c>
      <c r="M31" s="9">
        <f t="shared" si="5"/>
        <v>0.16011502656783094</v>
      </c>
      <c r="N31" s="30">
        <v>161</v>
      </c>
      <c r="O31" s="30">
        <v>16689</v>
      </c>
      <c r="P31" s="46">
        <f t="shared" si="6"/>
        <v>9.6470729222841393E-3</v>
      </c>
    </row>
    <row r="32" spans="1:16" s="35" customFormat="1" x14ac:dyDescent="0.2">
      <c r="A32" s="37" t="s">
        <v>10</v>
      </c>
      <c r="B32" s="30">
        <v>12</v>
      </c>
      <c r="C32" s="30">
        <v>234</v>
      </c>
      <c r="D32" s="46">
        <f t="shared" si="0"/>
        <v>5.128205128205128E-2</v>
      </c>
      <c r="E32" s="9">
        <f t="shared" si="1"/>
        <v>6.3097971292336297E-11</v>
      </c>
      <c r="F32" s="30">
        <v>0</v>
      </c>
      <c r="G32" s="30">
        <v>243</v>
      </c>
      <c r="H32" s="46">
        <f t="shared" si="2"/>
        <v>0</v>
      </c>
      <c r="I32" s="9">
        <f t="shared" si="3"/>
        <v>0.65535733920948847</v>
      </c>
      <c r="J32" s="30">
        <v>0</v>
      </c>
      <c r="K32" s="30">
        <v>18</v>
      </c>
      <c r="L32" s="46">
        <f t="shared" si="4"/>
        <v>0</v>
      </c>
      <c r="M32" s="9">
        <f t="shared" si="5"/>
        <v>7.5874318244375738E-2</v>
      </c>
      <c r="N32" s="30">
        <v>73</v>
      </c>
      <c r="O32" s="30">
        <v>16689</v>
      </c>
      <c r="P32" s="46">
        <f t="shared" si="6"/>
        <v>4.3741386542033673E-3</v>
      </c>
    </row>
    <row r="33" spans="1:16" s="35" customFormat="1" x14ac:dyDescent="0.2">
      <c r="A33" s="37" t="s">
        <v>75</v>
      </c>
      <c r="B33" s="30">
        <v>1</v>
      </c>
      <c r="C33" s="30">
        <v>234</v>
      </c>
      <c r="D33" s="46">
        <f t="shared" si="0"/>
        <v>4.2735042735042739E-3</v>
      </c>
      <c r="E33" s="9">
        <f t="shared" si="1"/>
        <v>9.148883806951047E-2</v>
      </c>
      <c r="F33" s="30">
        <v>3</v>
      </c>
      <c r="G33" s="30">
        <v>243</v>
      </c>
      <c r="H33" s="46">
        <f t="shared" si="2"/>
        <v>1.2345679012345678E-2</v>
      </c>
      <c r="I33" s="9">
        <f t="shared" si="3"/>
        <v>2.0381496706187718E-3</v>
      </c>
      <c r="J33" s="30">
        <v>0</v>
      </c>
      <c r="K33" s="30">
        <v>18</v>
      </c>
      <c r="L33" s="46">
        <f t="shared" si="4"/>
        <v>0</v>
      </c>
      <c r="M33" s="9">
        <f t="shared" si="5"/>
        <v>3.8124167538554632E-2</v>
      </c>
      <c r="N33" s="30">
        <v>36</v>
      </c>
      <c r="O33" s="30">
        <v>16689</v>
      </c>
      <c r="P33" s="46">
        <f t="shared" si="6"/>
        <v>2.1571094733057704E-3</v>
      </c>
    </row>
    <row r="34" spans="1:16" s="35" customFormat="1" x14ac:dyDescent="0.2">
      <c r="A34" s="37" t="s">
        <v>76</v>
      </c>
      <c r="B34" s="30">
        <v>1</v>
      </c>
      <c r="C34" s="30">
        <v>234</v>
      </c>
      <c r="D34" s="46">
        <f t="shared" si="0"/>
        <v>4.2735042735042739E-3</v>
      </c>
      <c r="E34" s="9">
        <f t="shared" si="1"/>
        <v>0.82476910603336817</v>
      </c>
      <c r="F34" s="30">
        <v>5</v>
      </c>
      <c r="G34" s="30">
        <v>243</v>
      </c>
      <c r="H34" s="46">
        <f t="shared" si="2"/>
        <v>2.0576131687242798E-2</v>
      </c>
      <c r="I34" s="9">
        <f t="shared" si="3"/>
        <v>0.11287333168235536</v>
      </c>
      <c r="J34" s="30">
        <v>0</v>
      </c>
      <c r="K34" s="30">
        <v>18</v>
      </c>
      <c r="L34" s="46">
        <f t="shared" si="4"/>
        <v>0</v>
      </c>
      <c r="M34" s="9">
        <f t="shared" si="5"/>
        <v>0.21676737456564277</v>
      </c>
      <c r="N34" s="30">
        <v>225</v>
      </c>
      <c r="O34" s="30">
        <v>16689</v>
      </c>
      <c r="P34" s="46">
        <f t="shared" si="6"/>
        <v>1.3481934208161064E-2</v>
      </c>
    </row>
    <row r="35" spans="1:16" s="35" customFormat="1" x14ac:dyDescent="0.2">
      <c r="A35" s="37" t="s">
        <v>43</v>
      </c>
      <c r="B35" s="30">
        <v>4</v>
      </c>
      <c r="C35" s="30">
        <v>234</v>
      </c>
      <c r="D35" s="46">
        <f t="shared" si="0"/>
        <v>1.7094017094017096E-2</v>
      </c>
      <c r="E35" s="9">
        <f t="shared" si="1"/>
        <v>2.5657364194895393E-3</v>
      </c>
      <c r="F35" s="30">
        <v>0</v>
      </c>
      <c r="G35" s="30">
        <v>243</v>
      </c>
      <c r="H35" s="46">
        <f t="shared" si="2"/>
        <v>0</v>
      </c>
      <c r="I35" s="9">
        <f t="shared" si="3"/>
        <v>0.61821494558910306</v>
      </c>
      <c r="J35" s="30">
        <v>0</v>
      </c>
      <c r="K35" s="30">
        <v>18</v>
      </c>
      <c r="L35" s="46">
        <f t="shared" si="4"/>
        <v>0</v>
      </c>
      <c r="M35" s="9">
        <f t="shared" si="5"/>
        <v>6.884147448040645E-2</v>
      </c>
      <c r="N35" s="30">
        <v>66</v>
      </c>
      <c r="O35" s="30">
        <v>16689</v>
      </c>
      <c r="P35" s="46">
        <f t="shared" si="6"/>
        <v>3.9547007010605787E-3</v>
      </c>
    </row>
    <row r="36" spans="1:16" s="35" customFormat="1" x14ac:dyDescent="0.2">
      <c r="A36" s="37" t="s">
        <v>13</v>
      </c>
      <c r="B36" s="30">
        <v>0</v>
      </c>
      <c r="C36" s="30">
        <v>234</v>
      </c>
      <c r="D36" s="46">
        <f t="shared" si="0"/>
        <v>0</v>
      </c>
      <c r="E36" s="9">
        <f t="shared" si="1"/>
        <v>0.71785211185492237</v>
      </c>
      <c r="F36" s="30">
        <v>2</v>
      </c>
      <c r="G36" s="30">
        <v>243</v>
      </c>
      <c r="H36" s="46">
        <f t="shared" si="2"/>
        <v>8.23045267489712E-3</v>
      </c>
      <c r="I36" s="9">
        <f t="shared" si="3"/>
        <v>0.14486631040713505</v>
      </c>
      <c r="J36" s="30">
        <v>0</v>
      </c>
      <c r="K36" s="30">
        <v>18</v>
      </c>
      <c r="L36" s="46">
        <f t="shared" si="4"/>
        <v>0</v>
      </c>
      <c r="M36" s="9">
        <f t="shared" si="5"/>
        <v>9.2745805138790161E-2</v>
      </c>
      <c r="N36" s="30">
        <v>90</v>
      </c>
      <c r="O36" s="30">
        <v>16689</v>
      </c>
      <c r="P36" s="46">
        <f t="shared" si="6"/>
        <v>5.392773683264426E-3</v>
      </c>
    </row>
    <row r="37" spans="1:16" s="35" customFormat="1" x14ac:dyDescent="0.2">
      <c r="A37" s="37" t="s">
        <v>77</v>
      </c>
      <c r="B37" s="30">
        <v>19</v>
      </c>
      <c r="C37" s="30">
        <v>234</v>
      </c>
      <c r="D37" s="46">
        <f t="shared" si="0"/>
        <v>8.11965811965812E-2</v>
      </c>
      <c r="E37" s="9">
        <f t="shared" si="1"/>
        <v>1.1119871690112859E-9</v>
      </c>
      <c r="F37" s="30">
        <v>0</v>
      </c>
      <c r="G37" s="30">
        <v>243</v>
      </c>
      <c r="H37" s="46">
        <f t="shared" si="2"/>
        <v>0</v>
      </c>
      <c r="I37" s="9">
        <f t="shared" si="3"/>
        <v>0.97731261295839689</v>
      </c>
      <c r="J37" s="30">
        <v>0</v>
      </c>
      <c r="K37" s="30">
        <v>18</v>
      </c>
      <c r="L37" s="46">
        <f t="shared" si="4"/>
        <v>0</v>
      </c>
      <c r="M37" s="9">
        <f t="shared" si="5"/>
        <v>0.24454907415920135</v>
      </c>
      <c r="N37" s="30">
        <v>258</v>
      </c>
      <c r="O37" s="30">
        <v>16689</v>
      </c>
      <c r="P37" s="46">
        <f t="shared" si="6"/>
        <v>1.5459284558691354E-2</v>
      </c>
    </row>
    <row r="38" spans="1:16" s="35" customFormat="1" x14ac:dyDescent="0.2">
      <c r="A38" s="37" t="s">
        <v>37</v>
      </c>
      <c r="B38" s="30">
        <v>0</v>
      </c>
      <c r="C38" s="30">
        <v>234</v>
      </c>
      <c r="D38" s="46">
        <f t="shared" si="0"/>
        <v>0</v>
      </c>
      <c r="E38" s="9">
        <f t="shared" si="1"/>
        <v>0.74437030257982673</v>
      </c>
      <c r="F38" s="30">
        <v>0</v>
      </c>
      <c r="G38" s="30">
        <v>243</v>
      </c>
      <c r="H38" s="46">
        <f t="shared" si="2"/>
        <v>0</v>
      </c>
      <c r="I38" s="9">
        <f t="shared" si="3"/>
        <v>0.75743556452591387</v>
      </c>
      <c r="J38" s="30">
        <v>9</v>
      </c>
      <c r="K38" s="30">
        <v>18</v>
      </c>
      <c r="L38" s="46">
        <f t="shared" si="4"/>
        <v>0.5</v>
      </c>
      <c r="M38" s="9">
        <f t="shared" si="5"/>
        <v>0</v>
      </c>
      <c r="N38" s="30">
        <v>97</v>
      </c>
      <c r="O38" s="30">
        <v>16689</v>
      </c>
      <c r="P38" s="46">
        <f t="shared" si="6"/>
        <v>5.8122116364072145E-3</v>
      </c>
    </row>
    <row r="39" spans="1:16" s="35" customFormat="1" x14ac:dyDescent="0.2">
      <c r="A39" s="37" t="s">
        <v>38</v>
      </c>
      <c r="B39" s="30">
        <v>1</v>
      </c>
      <c r="C39" s="30">
        <v>234</v>
      </c>
      <c r="D39" s="46">
        <f t="shared" si="0"/>
        <v>4.2735042735042739E-3</v>
      </c>
      <c r="E39" s="9">
        <f t="shared" si="1"/>
        <v>0.99922050760537962</v>
      </c>
      <c r="F39" s="30">
        <v>19</v>
      </c>
      <c r="G39" s="30">
        <v>243</v>
      </c>
      <c r="H39" s="46">
        <f t="shared" si="2"/>
        <v>7.8189300411522639E-2</v>
      </c>
      <c r="I39" s="9">
        <f t="shared" si="3"/>
        <v>1.974023079474474E-3</v>
      </c>
      <c r="J39" s="30">
        <v>1</v>
      </c>
      <c r="K39" s="30">
        <v>18</v>
      </c>
      <c r="L39" s="46">
        <f t="shared" si="4"/>
        <v>5.5555555555555552E-2</v>
      </c>
      <c r="M39" s="9">
        <f t="shared" si="5"/>
        <v>0.16009898644561271</v>
      </c>
      <c r="N39" s="30">
        <v>666</v>
      </c>
      <c r="O39" s="30">
        <v>16689</v>
      </c>
      <c r="P39" s="46">
        <f t="shared" si="6"/>
        <v>3.9906525256156747E-2</v>
      </c>
    </row>
    <row r="40" spans="1:16" s="35" customFormat="1" x14ac:dyDescent="0.2">
      <c r="A40" s="37" t="s">
        <v>39</v>
      </c>
      <c r="B40" s="30">
        <v>1</v>
      </c>
      <c r="C40" s="30">
        <v>234</v>
      </c>
      <c r="D40" s="46">
        <f t="shared" si="0"/>
        <v>4.2735042735042739E-3</v>
      </c>
      <c r="E40" s="9">
        <f t="shared" si="1"/>
        <v>2.9684916097926672E-2</v>
      </c>
      <c r="F40" s="30">
        <v>0</v>
      </c>
      <c r="G40" s="30">
        <v>243</v>
      </c>
      <c r="H40" s="46">
        <f t="shared" si="2"/>
        <v>0</v>
      </c>
      <c r="I40" s="9">
        <f t="shared" si="3"/>
        <v>0.24179909982724312</v>
      </c>
      <c r="J40" s="30">
        <v>0</v>
      </c>
      <c r="K40" s="30">
        <v>18</v>
      </c>
      <c r="L40" s="46">
        <f t="shared" si="4"/>
        <v>0</v>
      </c>
      <c r="M40" s="9">
        <f t="shared" si="5"/>
        <v>2.0295431983893164E-2</v>
      </c>
      <c r="N40" s="30">
        <v>19</v>
      </c>
      <c r="O40" s="30">
        <v>16689</v>
      </c>
      <c r="P40" s="46">
        <f t="shared" si="6"/>
        <v>1.1384744442447122E-3</v>
      </c>
    </row>
    <row r="41" spans="1:16" s="35" customFormat="1" x14ac:dyDescent="0.2">
      <c r="A41" s="37" t="s">
        <v>3</v>
      </c>
      <c r="B41" s="30">
        <v>2</v>
      </c>
      <c r="C41" s="30">
        <v>234</v>
      </c>
      <c r="D41" s="46">
        <f t="shared" si="0"/>
        <v>8.5470085470085479E-3</v>
      </c>
      <c r="E41" s="9">
        <f t="shared" si="1"/>
        <v>0.1152864852551081</v>
      </c>
      <c r="F41" s="30">
        <v>4</v>
      </c>
      <c r="G41" s="30">
        <v>243</v>
      </c>
      <c r="H41" s="46">
        <f t="shared" si="2"/>
        <v>1.646090534979424E-2</v>
      </c>
      <c r="I41" s="9">
        <f t="shared" si="3"/>
        <v>8.1713928154649729E-3</v>
      </c>
      <c r="J41" s="30">
        <v>0</v>
      </c>
      <c r="K41" s="30">
        <v>18</v>
      </c>
      <c r="L41" s="46">
        <f t="shared" si="4"/>
        <v>0</v>
      </c>
      <c r="M41" s="9">
        <f t="shared" si="5"/>
        <v>8.6824660139456777E-2</v>
      </c>
      <c r="N41" s="30">
        <v>84</v>
      </c>
      <c r="O41" s="30">
        <v>16689</v>
      </c>
      <c r="P41" s="46">
        <f t="shared" si="6"/>
        <v>5.0332554377134639E-3</v>
      </c>
    </row>
    <row r="42" spans="1:16" s="35" customFormat="1" x14ac:dyDescent="0.2">
      <c r="A42" s="37" t="s">
        <v>15</v>
      </c>
      <c r="B42" s="30">
        <v>2</v>
      </c>
      <c r="C42" s="30">
        <v>234</v>
      </c>
      <c r="D42" s="46">
        <f t="shared" si="0"/>
        <v>8.5470085470085479E-3</v>
      </c>
      <c r="E42" s="9">
        <f t="shared" si="1"/>
        <v>0.37033116690828605</v>
      </c>
      <c r="F42" s="30">
        <v>4</v>
      </c>
      <c r="G42" s="30">
        <v>243</v>
      </c>
      <c r="H42" s="46">
        <f t="shared" si="2"/>
        <v>1.646090534979424E-2</v>
      </c>
      <c r="I42" s="9">
        <f t="shared" si="3"/>
        <v>7.7868585387880218E-2</v>
      </c>
      <c r="J42" s="30">
        <v>1</v>
      </c>
      <c r="K42" s="30">
        <v>18</v>
      </c>
      <c r="L42" s="46">
        <f t="shared" si="4"/>
        <v>5.5555555555555552E-2</v>
      </c>
      <c r="M42" s="9">
        <f t="shared" si="5"/>
        <v>1.1956123584000333E-2</v>
      </c>
      <c r="N42" s="30">
        <v>155</v>
      </c>
      <c r="O42" s="30">
        <v>16689</v>
      </c>
      <c r="P42" s="46">
        <f t="shared" si="6"/>
        <v>9.2875546767331781E-3</v>
      </c>
    </row>
    <row r="43" spans="1:16" s="35" customFormat="1" x14ac:dyDescent="0.2">
      <c r="A43" s="37" t="s">
        <v>32</v>
      </c>
      <c r="B43" s="30">
        <v>16</v>
      </c>
      <c r="C43" s="30">
        <v>234</v>
      </c>
      <c r="D43" s="46">
        <f t="shared" si="0"/>
        <v>6.8376068376068383E-2</v>
      </c>
      <c r="E43" s="9">
        <f t="shared" si="1"/>
        <v>0.94653916212960643</v>
      </c>
      <c r="F43" s="30">
        <v>34</v>
      </c>
      <c r="G43" s="30">
        <v>243</v>
      </c>
      <c r="H43" s="46">
        <f t="shared" si="2"/>
        <v>0.13991769547325103</v>
      </c>
      <c r="I43" s="9">
        <f t="shared" si="3"/>
        <v>2.1718212385714475E-2</v>
      </c>
      <c r="J43" s="30">
        <v>1</v>
      </c>
      <c r="K43" s="30">
        <v>18</v>
      </c>
      <c r="L43" s="46">
        <f t="shared" si="4"/>
        <v>5.5555555555555552E-2</v>
      </c>
      <c r="M43" s="9">
        <f t="shared" si="5"/>
        <v>0.55718597817928817</v>
      </c>
      <c r="N43" s="30">
        <v>1691</v>
      </c>
      <c r="O43" s="30">
        <v>16689</v>
      </c>
      <c r="P43" s="46">
        <f t="shared" si="6"/>
        <v>0.10132422553777938</v>
      </c>
    </row>
    <row r="44" spans="1:16" s="35" customFormat="1" x14ac:dyDescent="0.2">
      <c r="A44" s="37" t="s">
        <v>78</v>
      </c>
      <c r="B44" s="30">
        <v>1</v>
      </c>
      <c r="C44" s="30">
        <v>234</v>
      </c>
      <c r="D44" s="46">
        <f t="shared" si="0"/>
        <v>4.2735042735042739E-3</v>
      </c>
      <c r="E44" s="9">
        <f t="shared" si="1"/>
        <v>0.15115298297979018</v>
      </c>
      <c r="F44" s="30">
        <v>0</v>
      </c>
      <c r="G44" s="30">
        <v>243</v>
      </c>
      <c r="H44" s="46">
        <f t="shared" si="2"/>
        <v>0</v>
      </c>
      <c r="I44" s="9">
        <f t="shared" si="3"/>
        <v>0.51056979011845638</v>
      </c>
      <c r="J44" s="30">
        <v>0</v>
      </c>
      <c r="K44" s="30">
        <v>18</v>
      </c>
      <c r="L44" s="46">
        <f t="shared" si="4"/>
        <v>0</v>
      </c>
      <c r="M44" s="9">
        <f t="shared" si="5"/>
        <v>5.1550676072232626E-2</v>
      </c>
      <c r="N44" s="30">
        <v>49</v>
      </c>
      <c r="O44" s="30">
        <v>16689</v>
      </c>
      <c r="P44" s="46">
        <f t="shared" si="6"/>
        <v>2.9360656719995206E-3</v>
      </c>
    </row>
    <row r="45" spans="1:16" s="35" customFormat="1" x14ac:dyDescent="0.2">
      <c r="A45" s="37" t="s">
        <v>79</v>
      </c>
      <c r="B45" s="30">
        <v>1</v>
      </c>
      <c r="C45" s="30">
        <v>234</v>
      </c>
      <c r="D45" s="46">
        <f t="shared" si="0"/>
        <v>4.2735042735042739E-3</v>
      </c>
      <c r="E45" s="9">
        <f t="shared" si="1"/>
        <v>0.12269182512549148</v>
      </c>
      <c r="F45" s="30">
        <v>3</v>
      </c>
      <c r="G45" s="30">
        <v>243</v>
      </c>
      <c r="H45" s="46">
        <f t="shared" si="2"/>
        <v>1.2345679012345678E-2</v>
      </c>
      <c r="I45" s="9">
        <f t="shared" si="3"/>
        <v>3.8343781578626945E-3</v>
      </c>
      <c r="J45" s="30">
        <v>0</v>
      </c>
      <c r="K45" s="30">
        <v>18</v>
      </c>
      <c r="L45" s="46">
        <f t="shared" si="4"/>
        <v>0</v>
      </c>
      <c r="M45" s="9">
        <f t="shared" si="5"/>
        <v>4.537597190220144E-2</v>
      </c>
      <c r="N45" s="30">
        <v>43</v>
      </c>
      <c r="O45" s="30">
        <v>16689</v>
      </c>
      <c r="P45" s="46">
        <f t="shared" si="6"/>
        <v>2.576547426448559E-3</v>
      </c>
    </row>
    <row r="46" spans="1:16" s="35" customFormat="1" x14ac:dyDescent="0.2">
      <c r="A46" s="37" t="s">
        <v>80</v>
      </c>
      <c r="B46" s="30">
        <v>1</v>
      </c>
      <c r="C46" s="30">
        <v>234</v>
      </c>
      <c r="D46" s="46">
        <f t="shared" si="0"/>
        <v>4.2735042735042739E-3</v>
      </c>
      <c r="E46" s="9">
        <f t="shared" si="1"/>
        <v>5.2182390145073088E-2</v>
      </c>
      <c r="F46" s="30">
        <v>1</v>
      </c>
      <c r="G46" s="30">
        <v>243</v>
      </c>
      <c r="H46" s="46">
        <f t="shared" si="2"/>
        <v>4.11522633744856E-3</v>
      </c>
      <c r="I46" s="9">
        <f t="shared" si="3"/>
        <v>5.5775020738826342E-2</v>
      </c>
      <c r="J46" s="30">
        <v>0</v>
      </c>
      <c r="K46" s="30">
        <v>18</v>
      </c>
      <c r="L46" s="46">
        <f t="shared" si="4"/>
        <v>0</v>
      </c>
      <c r="M46" s="9">
        <f t="shared" si="5"/>
        <v>2.7674145732076161E-2</v>
      </c>
      <c r="N46" s="30">
        <v>26</v>
      </c>
      <c r="O46" s="30">
        <v>16689</v>
      </c>
      <c r="P46" s="46">
        <f t="shared" si="6"/>
        <v>1.5579123973875008E-3</v>
      </c>
    </row>
    <row r="47" spans="1:16" s="35" customFormat="1" x14ac:dyDescent="0.2">
      <c r="A47" s="37" t="s">
        <v>81</v>
      </c>
      <c r="B47" s="30">
        <v>2</v>
      </c>
      <c r="C47" s="30">
        <v>234</v>
      </c>
      <c r="D47" s="46">
        <f t="shared" si="0"/>
        <v>8.5470085470085479E-3</v>
      </c>
      <c r="E47" s="9">
        <f t="shared" si="1"/>
        <v>0.14012885503474304</v>
      </c>
      <c r="F47" s="30">
        <v>1</v>
      </c>
      <c r="G47" s="30">
        <v>243</v>
      </c>
      <c r="H47" s="46">
        <f t="shared" si="2"/>
        <v>4.11522633744856E-3</v>
      </c>
      <c r="I47" s="9">
        <f t="shared" si="3"/>
        <v>0.38745754536604249</v>
      </c>
      <c r="J47" s="30">
        <v>0</v>
      </c>
      <c r="K47" s="30">
        <v>18</v>
      </c>
      <c r="L47" s="46">
        <f t="shared" si="4"/>
        <v>0</v>
      </c>
      <c r="M47" s="9">
        <f t="shared" si="5"/>
        <v>9.4711448991968594E-2</v>
      </c>
      <c r="N47" s="30">
        <v>92</v>
      </c>
      <c r="O47" s="30">
        <v>16689</v>
      </c>
      <c r="P47" s="46">
        <f t="shared" si="6"/>
        <v>5.51261309844808E-3</v>
      </c>
    </row>
    <row r="48" spans="1:16" s="35" customFormat="1" x14ac:dyDescent="0.2">
      <c r="A48" s="37" t="s">
        <v>6</v>
      </c>
      <c r="B48" s="30">
        <v>2</v>
      </c>
      <c r="C48" s="30">
        <v>234</v>
      </c>
      <c r="D48" s="46">
        <f t="shared" si="0"/>
        <v>8.5470085470085479E-3</v>
      </c>
      <c r="E48" s="9">
        <f t="shared" si="1"/>
        <v>0.2195119109315522</v>
      </c>
      <c r="F48" s="30">
        <v>5</v>
      </c>
      <c r="G48" s="30">
        <v>243</v>
      </c>
      <c r="H48" s="46">
        <f t="shared" si="2"/>
        <v>2.0576131687242798E-2</v>
      </c>
      <c r="I48" s="9">
        <f t="shared" si="3"/>
        <v>7.2262758114596259E-3</v>
      </c>
      <c r="J48" s="30">
        <v>0</v>
      </c>
      <c r="K48" s="30">
        <v>18</v>
      </c>
      <c r="L48" s="46">
        <f t="shared" si="4"/>
        <v>0</v>
      </c>
      <c r="M48" s="9">
        <f t="shared" si="5"/>
        <v>0.11702916822349463</v>
      </c>
      <c r="N48" s="30">
        <v>115</v>
      </c>
      <c r="O48" s="30">
        <v>16689</v>
      </c>
      <c r="P48" s="46">
        <f t="shared" si="6"/>
        <v>6.8907663730600997E-3</v>
      </c>
    </row>
    <row r="49" spans="1:16" s="35" customFormat="1" x14ac:dyDescent="0.2">
      <c r="A49" s="37" t="s">
        <v>11</v>
      </c>
      <c r="B49" s="30">
        <v>7</v>
      </c>
      <c r="C49" s="30">
        <v>234</v>
      </c>
      <c r="D49" s="46">
        <f t="shared" si="0"/>
        <v>2.9914529914529916E-2</v>
      </c>
      <c r="E49" s="9">
        <f t="shared" si="1"/>
        <v>6.0573802418417699E-7</v>
      </c>
      <c r="F49" s="30">
        <v>0</v>
      </c>
      <c r="G49" s="30">
        <v>243</v>
      </c>
      <c r="H49" s="46">
        <f t="shared" si="2"/>
        <v>0</v>
      </c>
      <c r="I49" s="9">
        <f t="shared" si="3"/>
        <v>0.51056979011845638</v>
      </c>
      <c r="J49" s="30">
        <v>0</v>
      </c>
      <c r="K49" s="30">
        <v>18</v>
      </c>
      <c r="L49" s="46">
        <f t="shared" si="4"/>
        <v>0</v>
      </c>
      <c r="M49" s="9">
        <f t="shared" si="5"/>
        <v>5.1550676072232626E-2</v>
      </c>
      <c r="N49" s="30">
        <v>49</v>
      </c>
      <c r="O49" s="30">
        <v>16689</v>
      </c>
      <c r="P49" s="46">
        <f t="shared" si="6"/>
        <v>2.9360656719995206E-3</v>
      </c>
    </row>
    <row r="50" spans="1:16" s="35" customFormat="1" x14ac:dyDescent="0.2">
      <c r="A50" s="37" t="s">
        <v>18</v>
      </c>
      <c r="B50" s="30">
        <v>6</v>
      </c>
      <c r="C50" s="30">
        <v>234</v>
      </c>
      <c r="D50" s="46">
        <f t="shared" si="0"/>
        <v>2.564102564102564E-2</v>
      </c>
      <c r="E50" s="9">
        <f t="shared" si="1"/>
        <v>8.6598896495970523E-2</v>
      </c>
      <c r="F50" s="30">
        <v>9</v>
      </c>
      <c r="G50" s="30">
        <v>243</v>
      </c>
      <c r="H50" s="46">
        <f t="shared" si="2"/>
        <v>3.7037037037037035E-2</v>
      </c>
      <c r="I50" s="9">
        <f t="shared" si="3"/>
        <v>6.6052624070261912E-3</v>
      </c>
      <c r="J50" s="30">
        <v>0</v>
      </c>
      <c r="K50" s="30">
        <v>18</v>
      </c>
      <c r="L50" s="46">
        <f t="shared" si="4"/>
        <v>0</v>
      </c>
      <c r="M50" s="9">
        <f t="shared" si="5"/>
        <v>0.25360093584820076</v>
      </c>
      <c r="N50" s="30">
        <v>269</v>
      </c>
      <c r="O50" s="30">
        <v>16689</v>
      </c>
      <c r="P50" s="46">
        <f t="shared" si="6"/>
        <v>1.6118401342201449E-2</v>
      </c>
    </row>
    <row r="51" spans="1:16" s="35" customFormat="1" x14ac:dyDescent="0.2">
      <c r="A51" s="37" t="s">
        <v>82</v>
      </c>
      <c r="B51" s="30">
        <v>0</v>
      </c>
      <c r="C51" s="30">
        <v>234</v>
      </c>
      <c r="D51" s="46">
        <f t="shared" si="0"/>
        <v>0</v>
      </c>
      <c r="E51" s="9">
        <f t="shared" si="1"/>
        <v>0.71785211185492237</v>
      </c>
      <c r="F51" s="30">
        <v>6</v>
      </c>
      <c r="G51" s="30">
        <v>243</v>
      </c>
      <c r="H51" s="46">
        <f t="shared" si="2"/>
        <v>2.4691358024691357E-2</v>
      </c>
      <c r="I51" s="9">
        <f t="shared" si="3"/>
        <v>3.9942239895274234E-4</v>
      </c>
      <c r="J51" s="30">
        <v>0</v>
      </c>
      <c r="K51" s="30">
        <v>18</v>
      </c>
      <c r="L51" s="46">
        <f t="shared" si="4"/>
        <v>0</v>
      </c>
      <c r="M51" s="9">
        <f t="shared" si="5"/>
        <v>9.2745805138790161E-2</v>
      </c>
      <c r="N51" s="30">
        <v>90</v>
      </c>
      <c r="O51" s="30">
        <v>16689</v>
      </c>
      <c r="P51" s="46">
        <f t="shared" si="6"/>
        <v>5.392773683264426E-3</v>
      </c>
    </row>
    <row r="52" spans="1:16" s="35" customFormat="1" x14ac:dyDescent="0.2">
      <c r="A52" s="37" t="s">
        <v>7</v>
      </c>
      <c r="B52" s="30">
        <v>10</v>
      </c>
      <c r="C52" s="30">
        <v>234</v>
      </c>
      <c r="D52" s="46">
        <f t="shared" si="0"/>
        <v>4.2735042735042736E-2</v>
      </c>
      <c r="E52" s="9">
        <f t="shared" si="1"/>
        <v>9.4624898250295075E-8</v>
      </c>
      <c r="F52" s="30">
        <v>0</v>
      </c>
      <c r="G52" s="30">
        <v>243</v>
      </c>
      <c r="H52" s="46">
        <f t="shared" si="2"/>
        <v>0</v>
      </c>
      <c r="I52" s="9">
        <f t="shared" si="3"/>
        <v>0.73516018333061861</v>
      </c>
      <c r="J52" s="30">
        <v>0</v>
      </c>
      <c r="K52" s="30">
        <v>18</v>
      </c>
      <c r="L52" s="46">
        <f t="shared" si="4"/>
        <v>0</v>
      </c>
      <c r="M52" s="9">
        <f t="shared" si="5"/>
        <v>9.3729130378164438E-2</v>
      </c>
      <c r="N52" s="30">
        <v>91</v>
      </c>
      <c r="O52" s="30">
        <v>16689</v>
      </c>
      <c r="P52" s="46">
        <f t="shared" si="6"/>
        <v>5.4526933908562525E-3</v>
      </c>
    </row>
    <row r="53" spans="1:16" s="35" customFormat="1" x14ac:dyDescent="0.2">
      <c r="A53" s="37" t="s">
        <v>17</v>
      </c>
      <c r="B53" s="30">
        <v>0</v>
      </c>
      <c r="C53" s="30">
        <v>234</v>
      </c>
      <c r="D53" s="46">
        <f t="shared" si="0"/>
        <v>0</v>
      </c>
      <c r="E53" s="9">
        <f t="shared" si="1"/>
        <v>0.55720425218616121</v>
      </c>
      <c r="F53" s="30">
        <v>0</v>
      </c>
      <c r="G53" s="30">
        <v>243</v>
      </c>
      <c r="H53" s="46">
        <f t="shared" si="2"/>
        <v>0</v>
      </c>
      <c r="I53" s="9">
        <f t="shared" si="3"/>
        <v>0.5708630781405335</v>
      </c>
      <c r="J53" s="30">
        <v>1</v>
      </c>
      <c r="K53" s="30">
        <v>18</v>
      </c>
      <c r="L53" s="46">
        <f t="shared" si="4"/>
        <v>5.5555555555555552E-2</v>
      </c>
      <c r="M53" s="9">
        <f t="shared" si="5"/>
        <v>1.7807537972329701E-3</v>
      </c>
      <c r="N53" s="30">
        <v>58</v>
      </c>
      <c r="O53" s="30">
        <v>16689</v>
      </c>
      <c r="P53" s="46">
        <f t="shared" si="6"/>
        <v>3.4753430403259632E-3</v>
      </c>
    </row>
    <row r="54" spans="1:16" s="15" customForma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s="15" customForma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s="15" customFormat="1" x14ac:dyDescent="0.2">
      <c r="A56" s="50" t="s">
        <v>21</v>
      </c>
      <c r="B56" s="71" t="s">
        <v>46</v>
      </c>
      <c r="C56" s="72"/>
      <c r="D56" s="72"/>
      <c r="E56" s="72"/>
      <c r="F56" s="72"/>
      <c r="G56" s="72"/>
      <c r="H56" s="72"/>
      <c r="I56" s="73"/>
      <c r="J56"/>
      <c r="K56"/>
      <c r="L56"/>
      <c r="M56"/>
      <c r="N56"/>
      <c r="O56"/>
      <c r="P56"/>
    </row>
    <row r="57" spans="1:16" s="15" customFormat="1" ht="48" x14ac:dyDescent="0.2">
      <c r="A57" s="51"/>
      <c r="B57" s="1" t="s">
        <v>25</v>
      </c>
      <c r="C57" s="1" t="s">
        <v>26</v>
      </c>
      <c r="D57" s="1" t="s">
        <v>27</v>
      </c>
      <c r="E57" s="1" t="s">
        <v>28</v>
      </c>
      <c r="F57" s="18" t="s">
        <v>63</v>
      </c>
      <c r="G57" s="18" t="s">
        <v>62</v>
      </c>
      <c r="H57" s="18" t="s">
        <v>52</v>
      </c>
      <c r="I57" s="18" t="s">
        <v>131</v>
      </c>
      <c r="J57"/>
      <c r="K57"/>
      <c r="L57"/>
      <c r="M57"/>
      <c r="N57"/>
      <c r="O57"/>
      <c r="P57"/>
    </row>
    <row r="58" spans="1:16" s="15" customFormat="1" x14ac:dyDescent="0.2">
      <c r="A58" s="38" t="s">
        <v>12</v>
      </c>
      <c r="B58" s="30">
        <v>19</v>
      </c>
      <c r="C58" s="30">
        <v>234</v>
      </c>
      <c r="D58" s="30">
        <v>8.11965811965812E-2</v>
      </c>
      <c r="E58" s="9">
        <v>0</v>
      </c>
      <c r="F58" s="3" t="str">
        <f>IF(E58&lt;I58,"X","")</f>
        <v>X</v>
      </c>
      <c r="G58" s="3">
        <v>1</v>
      </c>
      <c r="H58" s="3">
        <v>48</v>
      </c>
      <c r="I58" s="11">
        <f>0.05*(G58/H58)</f>
        <v>1.0416666666666667E-3</v>
      </c>
    </row>
    <row r="59" spans="1:16" s="15" customFormat="1" x14ac:dyDescent="0.2">
      <c r="A59" s="38" t="s">
        <v>5</v>
      </c>
      <c r="B59" s="30">
        <v>14</v>
      </c>
      <c r="C59" s="30">
        <v>234</v>
      </c>
      <c r="D59" s="30">
        <v>5.9829059829059832E-2</v>
      </c>
      <c r="E59" s="9">
        <v>4.481970350411757E-12</v>
      </c>
      <c r="F59" s="3" t="str">
        <f t="shared" ref="F59:F105" si="7">IF(E59&lt;I59,"X","")</f>
        <v>X</v>
      </c>
      <c r="G59" s="3">
        <v>2</v>
      </c>
      <c r="H59" s="3">
        <v>48</v>
      </c>
      <c r="I59" s="11">
        <f t="shared" ref="I59:I105" si="8">0.05*(G59/H59)</f>
        <v>2.0833333333333333E-3</v>
      </c>
    </row>
    <row r="60" spans="1:16" s="15" customFormat="1" x14ac:dyDescent="0.2">
      <c r="A60" s="38" t="s">
        <v>10</v>
      </c>
      <c r="B60" s="30">
        <v>12</v>
      </c>
      <c r="C60" s="30">
        <v>234</v>
      </c>
      <c r="D60" s="30">
        <v>5.128205128205128E-2</v>
      </c>
      <c r="E60" s="9">
        <v>6.3097971292336297E-11</v>
      </c>
      <c r="F60" s="3" t="str">
        <f t="shared" si="7"/>
        <v>X</v>
      </c>
      <c r="G60" s="3">
        <v>3</v>
      </c>
      <c r="H60" s="3">
        <v>48</v>
      </c>
      <c r="I60" s="11">
        <f t="shared" si="8"/>
        <v>3.1250000000000002E-3</v>
      </c>
    </row>
    <row r="61" spans="1:16" s="15" customFormat="1" x14ac:dyDescent="0.2">
      <c r="A61" s="38" t="s">
        <v>77</v>
      </c>
      <c r="B61" s="30">
        <v>19</v>
      </c>
      <c r="C61" s="30">
        <v>234</v>
      </c>
      <c r="D61" s="30">
        <v>8.11965811965812E-2</v>
      </c>
      <c r="E61" s="9">
        <v>1.1119871690112859E-9</v>
      </c>
      <c r="F61" s="3" t="str">
        <f t="shared" si="7"/>
        <v>X</v>
      </c>
      <c r="G61" s="3">
        <v>4</v>
      </c>
      <c r="H61" s="3">
        <v>48</v>
      </c>
      <c r="I61" s="11">
        <f t="shared" si="8"/>
        <v>4.1666666666666666E-3</v>
      </c>
    </row>
    <row r="62" spans="1:16" s="15" customFormat="1" x14ac:dyDescent="0.2">
      <c r="A62" s="38" t="s">
        <v>7</v>
      </c>
      <c r="B62" s="30">
        <v>10</v>
      </c>
      <c r="C62" s="30">
        <v>234</v>
      </c>
      <c r="D62" s="30">
        <v>4.2735042735042736E-2</v>
      </c>
      <c r="E62" s="9">
        <v>9.4624898250295075E-8</v>
      </c>
      <c r="F62" s="3" t="str">
        <f t="shared" si="7"/>
        <v>X</v>
      </c>
      <c r="G62" s="3">
        <v>5</v>
      </c>
      <c r="H62" s="3">
        <v>48</v>
      </c>
      <c r="I62" s="11">
        <f t="shared" si="8"/>
        <v>5.2083333333333339E-3</v>
      </c>
    </row>
    <row r="63" spans="1:16" s="15" customFormat="1" x14ac:dyDescent="0.2">
      <c r="A63" s="38" t="s">
        <v>1</v>
      </c>
      <c r="B63" s="30">
        <v>23</v>
      </c>
      <c r="C63" s="30">
        <v>234</v>
      </c>
      <c r="D63" s="30">
        <v>9.8290598290598288E-2</v>
      </c>
      <c r="E63" s="9">
        <v>5.9783314632078088E-7</v>
      </c>
      <c r="F63" s="3" t="str">
        <f t="shared" si="7"/>
        <v>X</v>
      </c>
      <c r="G63" s="3">
        <v>6</v>
      </c>
      <c r="H63" s="3">
        <v>48</v>
      </c>
      <c r="I63" s="11">
        <f t="shared" si="8"/>
        <v>6.2500000000000003E-3</v>
      </c>
    </row>
    <row r="64" spans="1:16" s="15" customFormat="1" x14ac:dyDescent="0.2">
      <c r="A64" s="38" t="s">
        <v>11</v>
      </c>
      <c r="B64" s="30">
        <v>7</v>
      </c>
      <c r="C64" s="30">
        <v>234</v>
      </c>
      <c r="D64" s="30">
        <v>2.9914529914529916E-2</v>
      </c>
      <c r="E64" s="9">
        <v>6.0573802418417699E-7</v>
      </c>
      <c r="F64" s="3" t="str">
        <f t="shared" si="7"/>
        <v>X</v>
      </c>
      <c r="G64" s="3">
        <v>7</v>
      </c>
      <c r="H64" s="3">
        <v>48</v>
      </c>
      <c r="I64" s="11">
        <f t="shared" si="8"/>
        <v>7.2916666666666676E-3</v>
      </c>
    </row>
    <row r="65" spans="1:9" s="15" customFormat="1" x14ac:dyDescent="0.2">
      <c r="A65" s="38" t="s">
        <v>66</v>
      </c>
      <c r="B65" s="30">
        <v>4</v>
      </c>
      <c r="C65" s="30">
        <v>234</v>
      </c>
      <c r="D65" s="30">
        <v>1.7094017094017096E-2</v>
      </c>
      <c r="E65" s="9">
        <v>1.7348666080163611E-5</v>
      </c>
      <c r="F65" s="3" t="str">
        <f t="shared" si="7"/>
        <v>X</v>
      </c>
      <c r="G65" s="3">
        <v>8</v>
      </c>
      <c r="H65" s="3">
        <v>48</v>
      </c>
      <c r="I65" s="11">
        <f t="shared" si="8"/>
        <v>8.3333333333333332E-3</v>
      </c>
    </row>
    <row r="66" spans="1:9" s="15" customFormat="1" x14ac:dyDescent="0.2">
      <c r="A66" s="38" t="s">
        <v>0</v>
      </c>
      <c r="B66" s="30">
        <v>23</v>
      </c>
      <c r="C66" s="30">
        <v>234</v>
      </c>
      <c r="D66" s="30">
        <v>9.8290598290598288E-2</v>
      </c>
      <c r="E66" s="9">
        <v>1.4984959722090796E-3</v>
      </c>
      <c r="F66" s="3" t="str">
        <f t="shared" si="7"/>
        <v>X</v>
      </c>
      <c r="G66" s="3">
        <v>9</v>
      </c>
      <c r="H66" s="3">
        <v>48</v>
      </c>
      <c r="I66" s="11">
        <f t="shared" si="8"/>
        <v>9.3750000000000014E-3</v>
      </c>
    </row>
    <row r="67" spans="1:9" s="15" customFormat="1" x14ac:dyDescent="0.2">
      <c r="A67" s="38" t="s">
        <v>43</v>
      </c>
      <c r="B67" s="30">
        <v>4</v>
      </c>
      <c r="C67" s="30">
        <v>234</v>
      </c>
      <c r="D67" s="30">
        <v>1.7094017094017096E-2</v>
      </c>
      <c r="E67" s="9">
        <v>2.5657364194895393E-3</v>
      </c>
      <c r="F67" s="3" t="str">
        <f t="shared" si="7"/>
        <v>X</v>
      </c>
      <c r="G67" s="3">
        <v>10</v>
      </c>
      <c r="H67" s="3">
        <v>48</v>
      </c>
      <c r="I67" s="11">
        <f t="shared" si="8"/>
        <v>1.0416666666666668E-2</v>
      </c>
    </row>
    <row r="68" spans="1:9" s="15" customFormat="1" x14ac:dyDescent="0.2">
      <c r="A68" s="38" t="s">
        <v>34</v>
      </c>
      <c r="B68" s="30">
        <v>11</v>
      </c>
      <c r="C68" s="30">
        <v>234</v>
      </c>
      <c r="D68" s="30">
        <v>4.7008547008547008E-2</v>
      </c>
      <c r="E68" s="9">
        <v>6.4035933253170363E-3</v>
      </c>
      <c r="F68" s="3" t="str">
        <f t="shared" si="7"/>
        <v>X</v>
      </c>
      <c r="G68" s="3">
        <v>11</v>
      </c>
      <c r="H68" s="3">
        <v>48</v>
      </c>
      <c r="I68" s="11">
        <f t="shared" si="8"/>
        <v>1.1458333333333334E-2</v>
      </c>
    </row>
    <row r="69" spans="1:9" s="15" customFormat="1" x14ac:dyDescent="0.2">
      <c r="A69" s="37" t="s">
        <v>42</v>
      </c>
      <c r="B69" s="30">
        <v>17</v>
      </c>
      <c r="C69" s="30">
        <v>234</v>
      </c>
      <c r="D69" s="30">
        <v>7.2649572649572655E-2</v>
      </c>
      <c r="E69" s="9">
        <v>1.5162472426720752E-2</v>
      </c>
      <c r="F69" s="3" t="str">
        <f t="shared" si="7"/>
        <v/>
      </c>
      <c r="G69" s="3">
        <v>12</v>
      </c>
      <c r="H69" s="3">
        <v>48</v>
      </c>
      <c r="I69" s="11">
        <f t="shared" si="8"/>
        <v>1.2500000000000001E-2</v>
      </c>
    </row>
    <row r="70" spans="1:9" s="15" customFormat="1" x14ac:dyDescent="0.2">
      <c r="A70" s="37" t="s">
        <v>14</v>
      </c>
      <c r="B70" s="30">
        <v>1</v>
      </c>
      <c r="C70" s="30">
        <v>234</v>
      </c>
      <c r="D70" s="30">
        <v>4.2735042735042739E-3</v>
      </c>
      <c r="E70" s="9">
        <v>2.9684916097926672E-2</v>
      </c>
      <c r="F70" s="3" t="str">
        <f t="shared" si="7"/>
        <v/>
      </c>
      <c r="G70" s="3">
        <v>13</v>
      </c>
      <c r="H70" s="3">
        <v>48</v>
      </c>
      <c r="I70" s="11">
        <f t="shared" si="8"/>
        <v>1.3541666666666667E-2</v>
      </c>
    </row>
    <row r="71" spans="1:9" s="15" customFormat="1" x14ac:dyDescent="0.2">
      <c r="A71" s="37" t="s">
        <v>39</v>
      </c>
      <c r="B71" s="30">
        <v>1</v>
      </c>
      <c r="C71" s="30">
        <v>234</v>
      </c>
      <c r="D71" s="30">
        <v>4.2735042735042739E-3</v>
      </c>
      <c r="E71" s="9">
        <v>2.9684916097926672E-2</v>
      </c>
      <c r="F71" s="3" t="str">
        <f t="shared" si="7"/>
        <v/>
      </c>
      <c r="G71" s="3">
        <v>14</v>
      </c>
      <c r="H71" s="3">
        <v>48</v>
      </c>
      <c r="I71" s="11">
        <f t="shared" si="8"/>
        <v>1.4583333333333335E-2</v>
      </c>
    </row>
    <row r="72" spans="1:9" s="15" customFormat="1" x14ac:dyDescent="0.2">
      <c r="A72" s="37" t="s">
        <v>80</v>
      </c>
      <c r="B72" s="30">
        <v>1</v>
      </c>
      <c r="C72" s="30">
        <v>234</v>
      </c>
      <c r="D72" s="30">
        <v>4.2735042735042739E-3</v>
      </c>
      <c r="E72" s="9">
        <v>5.2182390145073088E-2</v>
      </c>
      <c r="F72" s="3" t="str">
        <f t="shared" si="7"/>
        <v/>
      </c>
      <c r="G72" s="3">
        <v>15</v>
      </c>
      <c r="H72" s="3">
        <v>48</v>
      </c>
      <c r="I72" s="11">
        <f t="shared" si="8"/>
        <v>1.5625E-2</v>
      </c>
    </row>
    <row r="73" spans="1:9" s="15" customFormat="1" x14ac:dyDescent="0.2">
      <c r="A73" s="37" t="s">
        <v>18</v>
      </c>
      <c r="B73" s="30">
        <v>6</v>
      </c>
      <c r="C73" s="30">
        <v>234</v>
      </c>
      <c r="D73" s="30">
        <v>2.564102564102564E-2</v>
      </c>
      <c r="E73" s="9">
        <v>8.6598896495970523E-2</v>
      </c>
      <c r="F73" s="3" t="str">
        <f t="shared" si="7"/>
        <v/>
      </c>
      <c r="G73" s="3">
        <v>16</v>
      </c>
      <c r="H73" s="3">
        <v>48</v>
      </c>
      <c r="I73" s="11">
        <f t="shared" si="8"/>
        <v>1.6666666666666666E-2</v>
      </c>
    </row>
    <row r="74" spans="1:9" s="15" customFormat="1" x14ac:dyDescent="0.2">
      <c r="A74" s="37" t="s">
        <v>8</v>
      </c>
      <c r="B74" s="30">
        <v>8</v>
      </c>
      <c r="C74" s="30">
        <v>234</v>
      </c>
      <c r="D74" s="30">
        <v>3.4188034188034191E-2</v>
      </c>
      <c r="E74" s="9">
        <v>8.7061575625740018E-2</v>
      </c>
      <c r="F74" s="3" t="str">
        <f t="shared" si="7"/>
        <v/>
      </c>
      <c r="G74" s="3">
        <v>17</v>
      </c>
      <c r="H74" s="3">
        <v>48</v>
      </c>
      <c r="I74" s="11">
        <f t="shared" si="8"/>
        <v>1.7708333333333336E-2</v>
      </c>
    </row>
    <row r="75" spans="1:9" s="15" customFormat="1" x14ac:dyDescent="0.2">
      <c r="A75" s="37" t="s">
        <v>72</v>
      </c>
      <c r="B75" s="30">
        <v>1</v>
      </c>
      <c r="C75" s="30">
        <v>234</v>
      </c>
      <c r="D75" s="30">
        <v>4.2735042735042739E-3</v>
      </c>
      <c r="E75" s="9">
        <v>8.7248731657725176E-2</v>
      </c>
      <c r="F75" s="3" t="str">
        <f t="shared" si="7"/>
        <v/>
      </c>
      <c r="G75" s="3">
        <v>18</v>
      </c>
      <c r="H75" s="3">
        <v>48</v>
      </c>
      <c r="I75" s="11">
        <f t="shared" si="8"/>
        <v>1.8750000000000003E-2</v>
      </c>
    </row>
    <row r="76" spans="1:9" s="15" customFormat="1" x14ac:dyDescent="0.2">
      <c r="A76" s="37" t="s">
        <v>75</v>
      </c>
      <c r="B76" s="30">
        <v>1</v>
      </c>
      <c r="C76" s="30">
        <v>234</v>
      </c>
      <c r="D76" s="30">
        <v>4.2735042735042739E-3</v>
      </c>
      <c r="E76" s="9">
        <v>9.148883806951047E-2</v>
      </c>
      <c r="F76" s="3" t="str">
        <f t="shared" si="7"/>
        <v/>
      </c>
      <c r="G76" s="3">
        <v>19</v>
      </c>
      <c r="H76" s="3">
        <v>48</v>
      </c>
      <c r="I76" s="11">
        <f t="shared" si="8"/>
        <v>1.9791666666666666E-2</v>
      </c>
    </row>
    <row r="77" spans="1:9" s="15" customFormat="1" x14ac:dyDescent="0.2">
      <c r="A77" s="37" t="s">
        <v>3</v>
      </c>
      <c r="B77" s="30">
        <v>2</v>
      </c>
      <c r="C77" s="30">
        <v>234</v>
      </c>
      <c r="D77" s="30">
        <v>8.5470085470085479E-3</v>
      </c>
      <c r="E77" s="9">
        <v>0.1152864852551081</v>
      </c>
      <c r="F77" s="3" t="str">
        <f t="shared" si="7"/>
        <v/>
      </c>
      <c r="G77" s="3">
        <v>20</v>
      </c>
      <c r="H77" s="3">
        <v>48</v>
      </c>
      <c r="I77" s="11">
        <f t="shared" si="8"/>
        <v>2.0833333333333336E-2</v>
      </c>
    </row>
    <row r="78" spans="1:9" s="15" customFormat="1" x14ac:dyDescent="0.2">
      <c r="A78" s="37" t="s">
        <v>79</v>
      </c>
      <c r="B78" s="30">
        <v>1</v>
      </c>
      <c r="C78" s="30">
        <v>234</v>
      </c>
      <c r="D78" s="30">
        <v>4.2735042735042739E-3</v>
      </c>
      <c r="E78" s="9">
        <v>0.12269182512549148</v>
      </c>
      <c r="F78" s="3" t="str">
        <f t="shared" si="7"/>
        <v/>
      </c>
      <c r="G78" s="3">
        <v>21</v>
      </c>
      <c r="H78" s="3">
        <v>48</v>
      </c>
      <c r="I78" s="11">
        <f t="shared" si="8"/>
        <v>2.1875000000000002E-2</v>
      </c>
    </row>
    <row r="79" spans="1:9" s="15" customFormat="1" x14ac:dyDescent="0.2">
      <c r="A79" s="37" t="s">
        <v>68</v>
      </c>
      <c r="B79" s="30">
        <v>1</v>
      </c>
      <c r="C79" s="30">
        <v>234</v>
      </c>
      <c r="D79" s="30">
        <v>4.2735042735042739E-3</v>
      </c>
      <c r="E79" s="9">
        <v>0.13202803151221998</v>
      </c>
      <c r="F79" s="3" t="str">
        <f t="shared" si="7"/>
        <v/>
      </c>
      <c r="G79" s="3">
        <v>22</v>
      </c>
      <c r="H79" s="3">
        <v>48</v>
      </c>
      <c r="I79" s="11">
        <f t="shared" si="8"/>
        <v>2.2916666666666669E-2</v>
      </c>
    </row>
    <row r="80" spans="1:9" s="15" customFormat="1" x14ac:dyDescent="0.2">
      <c r="A80" s="37" t="s">
        <v>81</v>
      </c>
      <c r="B80" s="30">
        <v>2</v>
      </c>
      <c r="C80" s="30">
        <v>234</v>
      </c>
      <c r="D80" s="30">
        <v>8.5470085470085479E-3</v>
      </c>
      <c r="E80" s="9">
        <v>0.14012885503474304</v>
      </c>
      <c r="F80" s="3" t="str">
        <f t="shared" si="7"/>
        <v/>
      </c>
      <c r="G80" s="3">
        <v>23</v>
      </c>
      <c r="H80" s="3">
        <v>48</v>
      </c>
      <c r="I80" s="11">
        <f t="shared" si="8"/>
        <v>2.3958333333333335E-2</v>
      </c>
    </row>
    <row r="81" spans="1:9" s="15" customFormat="1" x14ac:dyDescent="0.2">
      <c r="A81" s="37" t="s">
        <v>78</v>
      </c>
      <c r="B81" s="30">
        <v>1</v>
      </c>
      <c r="C81" s="30">
        <v>234</v>
      </c>
      <c r="D81" s="30">
        <v>4.2735042735042739E-3</v>
      </c>
      <c r="E81" s="9">
        <v>0.15115298297979018</v>
      </c>
      <c r="F81" s="3" t="str">
        <f t="shared" si="7"/>
        <v/>
      </c>
      <c r="G81" s="3">
        <v>24</v>
      </c>
      <c r="H81" s="3">
        <v>48</v>
      </c>
      <c r="I81" s="11">
        <f t="shared" si="8"/>
        <v>2.5000000000000001E-2</v>
      </c>
    </row>
    <row r="82" spans="1:9" s="15" customFormat="1" x14ac:dyDescent="0.2">
      <c r="A82" s="37" t="s">
        <v>65</v>
      </c>
      <c r="B82" s="30">
        <v>0</v>
      </c>
      <c r="C82" s="30">
        <v>234</v>
      </c>
      <c r="D82" s="30">
        <v>0</v>
      </c>
      <c r="E82" s="9">
        <v>0.20104207390703221</v>
      </c>
      <c r="F82" s="3" t="str">
        <f t="shared" si="7"/>
        <v/>
      </c>
      <c r="G82" s="3">
        <v>25</v>
      </c>
      <c r="H82" s="3">
        <v>48</v>
      </c>
      <c r="I82" s="11">
        <f t="shared" si="8"/>
        <v>2.6041666666666671E-2</v>
      </c>
    </row>
    <row r="83" spans="1:9" s="15" customFormat="1" x14ac:dyDescent="0.2">
      <c r="A83" s="37" t="s">
        <v>69</v>
      </c>
      <c r="B83" s="30">
        <v>1</v>
      </c>
      <c r="C83" s="30">
        <v>234</v>
      </c>
      <c r="D83" s="30">
        <v>4.2735042735042739E-3</v>
      </c>
      <c r="E83" s="9">
        <v>0.20600997441316005</v>
      </c>
      <c r="F83" s="3" t="str">
        <f t="shared" si="7"/>
        <v/>
      </c>
      <c r="G83" s="3">
        <v>26</v>
      </c>
      <c r="H83" s="3">
        <v>48</v>
      </c>
      <c r="I83" s="11">
        <f t="shared" si="8"/>
        <v>2.7083333333333334E-2</v>
      </c>
    </row>
    <row r="84" spans="1:9" s="15" customFormat="1" x14ac:dyDescent="0.2">
      <c r="A84" s="37" t="s">
        <v>2</v>
      </c>
      <c r="B84" s="30">
        <v>3</v>
      </c>
      <c r="C84" s="30">
        <v>234</v>
      </c>
      <c r="D84" s="30">
        <v>1.282051282051282E-2</v>
      </c>
      <c r="E84" s="9">
        <v>0.21136490849976808</v>
      </c>
      <c r="F84" s="3" t="str">
        <f t="shared" si="7"/>
        <v/>
      </c>
      <c r="G84" s="3">
        <v>27</v>
      </c>
      <c r="H84" s="3">
        <v>48</v>
      </c>
      <c r="I84" s="11">
        <f t="shared" si="8"/>
        <v>2.8125000000000001E-2</v>
      </c>
    </row>
    <row r="85" spans="1:9" s="15" customFormat="1" x14ac:dyDescent="0.2">
      <c r="A85" s="37" t="s">
        <v>6</v>
      </c>
      <c r="B85" s="30">
        <v>2</v>
      </c>
      <c r="C85" s="30">
        <v>234</v>
      </c>
      <c r="D85" s="30">
        <v>8.5470085470085479E-3</v>
      </c>
      <c r="E85" s="9">
        <v>0.2195119109315522</v>
      </c>
      <c r="F85" s="3" t="str">
        <f t="shared" si="7"/>
        <v/>
      </c>
      <c r="G85" s="3">
        <v>28</v>
      </c>
      <c r="H85" s="3">
        <v>48</v>
      </c>
      <c r="I85" s="11">
        <f t="shared" si="8"/>
        <v>2.9166666666666671E-2</v>
      </c>
    </row>
    <row r="86" spans="1:9" s="15" customFormat="1" x14ac:dyDescent="0.2">
      <c r="A86" s="37" t="s">
        <v>73</v>
      </c>
      <c r="B86" s="30">
        <v>1</v>
      </c>
      <c r="C86" s="30">
        <v>234</v>
      </c>
      <c r="D86" s="30">
        <v>4.2735042735042739E-3</v>
      </c>
      <c r="E86" s="9">
        <v>0.22134505612719502</v>
      </c>
      <c r="F86" s="3" t="str">
        <f t="shared" si="7"/>
        <v/>
      </c>
      <c r="G86" s="3">
        <v>29</v>
      </c>
      <c r="H86" s="3">
        <v>48</v>
      </c>
      <c r="I86" s="11">
        <f t="shared" si="8"/>
        <v>3.0208333333333334E-2</v>
      </c>
    </row>
    <row r="87" spans="1:9" s="15" customFormat="1" x14ac:dyDescent="0.2">
      <c r="A87" s="37" t="s">
        <v>15</v>
      </c>
      <c r="B87" s="30">
        <v>2</v>
      </c>
      <c r="C87" s="30">
        <v>234</v>
      </c>
      <c r="D87" s="30">
        <v>8.5470085470085479E-3</v>
      </c>
      <c r="E87" s="9">
        <v>0.37033116690828605</v>
      </c>
      <c r="F87" s="3" t="str">
        <f t="shared" si="7"/>
        <v/>
      </c>
      <c r="G87" s="3">
        <v>30</v>
      </c>
      <c r="H87" s="3">
        <v>48</v>
      </c>
      <c r="I87" s="11">
        <f t="shared" si="8"/>
        <v>3.125E-2</v>
      </c>
    </row>
    <row r="88" spans="1:9" s="15" customFormat="1" x14ac:dyDescent="0.2">
      <c r="A88" s="37" t="s">
        <v>36</v>
      </c>
      <c r="B88" s="30">
        <v>3</v>
      </c>
      <c r="C88" s="30">
        <v>234</v>
      </c>
      <c r="D88" s="30">
        <v>1.282051282051282E-2</v>
      </c>
      <c r="E88" s="9">
        <v>0.40335882665054201</v>
      </c>
      <c r="F88" s="3" t="str">
        <f t="shared" si="7"/>
        <v/>
      </c>
      <c r="G88" s="3">
        <v>31</v>
      </c>
      <c r="H88" s="3">
        <v>48</v>
      </c>
      <c r="I88" s="11">
        <f t="shared" si="8"/>
        <v>3.229166666666667E-2</v>
      </c>
    </row>
    <row r="89" spans="1:9" s="15" customFormat="1" x14ac:dyDescent="0.2">
      <c r="A89" s="37" t="s">
        <v>67</v>
      </c>
      <c r="B89" s="30">
        <v>0</v>
      </c>
      <c r="C89" s="30">
        <v>234</v>
      </c>
      <c r="D89" s="30">
        <v>0</v>
      </c>
      <c r="E89" s="9">
        <v>0.41340083642071335</v>
      </c>
      <c r="F89" s="3" t="str">
        <f t="shared" si="7"/>
        <v/>
      </c>
      <c r="G89" s="3">
        <v>32</v>
      </c>
      <c r="H89" s="3">
        <v>48</v>
      </c>
      <c r="I89" s="11">
        <f t="shared" si="8"/>
        <v>3.3333333333333333E-2</v>
      </c>
    </row>
    <row r="90" spans="1:9" s="15" customFormat="1" x14ac:dyDescent="0.2">
      <c r="A90" s="37" t="s">
        <v>16</v>
      </c>
      <c r="B90" s="30">
        <v>4</v>
      </c>
      <c r="C90" s="30">
        <v>234</v>
      </c>
      <c r="D90" s="30">
        <v>1.7094017094017096E-2</v>
      </c>
      <c r="E90" s="9">
        <v>0.55239954708352734</v>
      </c>
      <c r="F90" s="3" t="str">
        <f t="shared" si="7"/>
        <v/>
      </c>
      <c r="G90" s="3">
        <v>33</v>
      </c>
      <c r="H90" s="3">
        <v>48</v>
      </c>
      <c r="I90" s="11">
        <f t="shared" si="8"/>
        <v>3.4375000000000003E-2</v>
      </c>
    </row>
    <row r="91" spans="1:9" s="15" customFormat="1" x14ac:dyDescent="0.2">
      <c r="A91" s="37" t="s">
        <v>17</v>
      </c>
      <c r="B91" s="30">
        <v>0</v>
      </c>
      <c r="C91" s="30">
        <v>234</v>
      </c>
      <c r="D91" s="30">
        <v>0</v>
      </c>
      <c r="E91" s="9">
        <v>0.55720425218616121</v>
      </c>
      <c r="F91" s="3" t="str">
        <f t="shared" si="7"/>
        <v/>
      </c>
      <c r="G91" s="3">
        <v>34</v>
      </c>
      <c r="H91" s="3">
        <v>48</v>
      </c>
      <c r="I91" s="11">
        <f t="shared" si="8"/>
        <v>3.5416666666666673E-2</v>
      </c>
    </row>
    <row r="92" spans="1:9" s="15" customFormat="1" x14ac:dyDescent="0.2">
      <c r="A92" s="37" t="s">
        <v>74</v>
      </c>
      <c r="B92" s="30">
        <v>1</v>
      </c>
      <c r="C92" s="30">
        <v>234</v>
      </c>
      <c r="D92" s="30">
        <v>4.2735042735042739E-3</v>
      </c>
      <c r="E92" s="9">
        <v>0.66064632694502556</v>
      </c>
      <c r="F92" s="3" t="str">
        <f t="shared" si="7"/>
        <v/>
      </c>
      <c r="G92" s="3">
        <v>35</v>
      </c>
      <c r="H92" s="3">
        <v>48</v>
      </c>
      <c r="I92" s="11">
        <f t="shared" si="8"/>
        <v>3.6458333333333336E-2</v>
      </c>
    </row>
    <row r="93" spans="1:9" s="15" customFormat="1" x14ac:dyDescent="0.2">
      <c r="A93" s="37" t="s">
        <v>4</v>
      </c>
      <c r="B93" s="30">
        <v>2</v>
      </c>
      <c r="C93" s="30">
        <v>234</v>
      </c>
      <c r="D93" s="30">
        <v>8.5470085470085479E-3</v>
      </c>
      <c r="E93" s="9">
        <v>0.68740252472519581</v>
      </c>
      <c r="F93" s="3" t="str">
        <f t="shared" si="7"/>
        <v/>
      </c>
      <c r="G93" s="3">
        <v>36</v>
      </c>
      <c r="H93" s="3">
        <v>48</v>
      </c>
      <c r="I93" s="11">
        <f t="shared" si="8"/>
        <v>3.7500000000000006E-2</v>
      </c>
    </row>
    <row r="94" spans="1:9" s="15" customFormat="1" x14ac:dyDescent="0.2">
      <c r="A94" s="37" t="s">
        <v>40</v>
      </c>
      <c r="B94" s="30">
        <v>0</v>
      </c>
      <c r="C94" s="30">
        <v>234</v>
      </c>
      <c r="D94" s="30">
        <v>0</v>
      </c>
      <c r="E94" s="9">
        <v>0.70148699329099484</v>
      </c>
      <c r="F94" s="3" t="str">
        <f t="shared" si="7"/>
        <v/>
      </c>
      <c r="G94" s="3">
        <v>37</v>
      </c>
      <c r="H94" s="3">
        <v>48</v>
      </c>
      <c r="I94" s="11">
        <f t="shared" si="8"/>
        <v>3.8541666666666669E-2</v>
      </c>
    </row>
    <row r="95" spans="1:9" s="15" customFormat="1" x14ac:dyDescent="0.2">
      <c r="A95" s="37" t="s">
        <v>70</v>
      </c>
      <c r="B95" s="30">
        <v>0</v>
      </c>
      <c r="C95" s="30">
        <v>234</v>
      </c>
      <c r="D95" s="30">
        <v>0</v>
      </c>
      <c r="E95" s="9">
        <v>0.71384656022304382</v>
      </c>
      <c r="F95" s="3" t="str">
        <f t="shared" si="7"/>
        <v/>
      </c>
      <c r="G95" s="3">
        <v>38</v>
      </c>
      <c r="H95" s="3">
        <v>48</v>
      </c>
      <c r="I95" s="11">
        <f t="shared" si="8"/>
        <v>3.9583333333333331E-2</v>
      </c>
    </row>
    <row r="96" spans="1:9" s="15" customFormat="1" x14ac:dyDescent="0.2">
      <c r="A96" s="37" t="s">
        <v>13</v>
      </c>
      <c r="B96" s="30">
        <v>0</v>
      </c>
      <c r="C96" s="30">
        <v>234</v>
      </c>
      <c r="D96" s="30">
        <v>0</v>
      </c>
      <c r="E96" s="9">
        <v>0.71785211185492237</v>
      </c>
      <c r="F96" s="3" t="str">
        <f t="shared" si="7"/>
        <v/>
      </c>
      <c r="G96" s="3">
        <v>39</v>
      </c>
      <c r="H96" s="3">
        <v>48</v>
      </c>
      <c r="I96" s="11">
        <f t="shared" si="8"/>
        <v>4.0625000000000001E-2</v>
      </c>
    </row>
    <row r="97" spans="1:9" s="15" customFormat="1" x14ac:dyDescent="0.2">
      <c r="A97" s="37" t="s">
        <v>82</v>
      </c>
      <c r="B97" s="30">
        <v>0</v>
      </c>
      <c r="C97" s="30">
        <v>234</v>
      </c>
      <c r="D97" s="30">
        <v>0</v>
      </c>
      <c r="E97" s="9">
        <v>0.71785211185492237</v>
      </c>
      <c r="F97" s="3" t="str">
        <f t="shared" si="7"/>
        <v/>
      </c>
      <c r="G97" s="3">
        <v>40</v>
      </c>
      <c r="H97" s="3">
        <v>48</v>
      </c>
      <c r="I97" s="11">
        <f t="shared" si="8"/>
        <v>4.1666666666666671E-2</v>
      </c>
    </row>
    <row r="98" spans="1:9" s="15" customFormat="1" x14ac:dyDescent="0.2">
      <c r="A98" s="37" t="s">
        <v>37</v>
      </c>
      <c r="B98" s="30">
        <v>0</v>
      </c>
      <c r="C98" s="30">
        <v>234</v>
      </c>
      <c r="D98" s="30">
        <v>0</v>
      </c>
      <c r="E98" s="9">
        <v>0.74437030257982673</v>
      </c>
      <c r="F98" s="3" t="str">
        <f t="shared" si="7"/>
        <v/>
      </c>
      <c r="G98" s="3">
        <v>41</v>
      </c>
      <c r="H98" s="3">
        <v>48</v>
      </c>
      <c r="I98" s="11">
        <f t="shared" si="8"/>
        <v>4.2708333333333334E-2</v>
      </c>
    </row>
    <row r="99" spans="1:9" s="15" customFormat="1" x14ac:dyDescent="0.2">
      <c r="A99" s="37" t="s">
        <v>76</v>
      </c>
      <c r="B99" s="30">
        <v>1</v>
      </c>
      <c r="C99" s="30">
        <v>234</v>
      </c>
      <c r="D99" s="30">
        <v>4.2735042735042739E-3</v>
      </c>
      <c r="E99" s="9">
        <v>0.82476910603336817</v>
      </c>
      <c r="F99" s="3" t="str">
        <f t="shared" si="7"/>
        <v/>
      </c>
      <c r="G99" s="3">
        <v>42</v>
      </c>
      <c r="H99" s="3">
        <v>48</v>
      </c>
      <c r="I99" s="11">
        <f t="shared" si="8"/>
        <v>4.3750000000000004E-2</v>
      </c>
    </row>
    <row r="100" spans="1:9" s="15" customFormat="1" x14ac:dyDescent="0.2">
      <c r="A100" s="37" t="s">
        <v>71</v>
      </c>
      <c r="B100" s="30">
        <v>0</v>
      </c>
      <c r="C100" s="30">
        <v>234</v>
      </c>
      <c r="D100" s="30">
        <v>0</v>
      </c>
      <c r="E100" s="9">
        <v>0.84622911355090813</v>
      </c>
      <c r="F100" s="3" t="str">
        <f t="shared" si="7"/>
        <v/>
      </c>
      <c r="G100" s="3">
        <v>43</v>
      </c>
      <c r="H100" s="3">
        <v>48</v>
      </c>
      <c r="I100" s="11">
        <f t="shared" si="8"/>
        <v>4.4791666666666674E-2</v>
      </c>
    </row>
    <row r="101" spans="1:9" s="15" customFormat="1" x14ac:dyDescent="0.2">
      <c r="A101" s="37" t="s">
        <v>41</v>
      </c>
      <c r="B101" s="30">
        <v>1</v>
      </c>
      <c r="C101" s="30">
        <v>234</v>
      </c>
      <c r="D101" s="30">
        <v>4.2735042735042739E-3</v>
      </c>
      <c r="E101" s="9">
        <v>0.85113230448656041</v>
      </c>
      <c r="F101" s="3" t="str">
        <f t="shared" si="7"/>
        <v/>
      </c>
      <c r="G101" s="3">
        <v>44</v>
      </c>
      <c r="H101" s="3">
        <v>48</v>
      </c>
      <c r="I101" s="11">
        <f t="shared" si="8"/>
        <v>4.5833333333333337E-2</v>
      </c>
    </row>
    <row r="102" spans="1:9" s="15" customFormat="1" x14ac:dyDescent="0.2">
      <c r="A102" s="37" t="s">
        <v>9</v>
      </c>
      <c r="B102" s="30">
        <v>5</v>
      </c>
      <c r="C102" s="30">
        <v>234</v>
      </c>
      <c r="D102" s="30">
        <v>2.1367521367521368E-2</v>
      </c>
      <c r="E102" s="9">
        <v>0.86020524407400301</v>
      </c>
      <c r="F102" s="3" t="str">
        <f t="shared" si="7"/>
        <v/>
      </c>
      <c r="G102" s="3">
        <v>45</v>
      </c>
      <c r="H102" s="3">
        <v>48</v>
      </c>
      <c r="I102" s="11">
        <f t="shared" si="8"/>
        <v>4.6875E-2</v>
      </c>
    </row>
    <row r="103" spans="1:9" s="15" customFormat="1" x14ac:dyDescent="0.2">
      <c r="A103" s="37" t="s">
        <v>33</v>
      </c>
      <c r="B103" s="30">
        <v>2</v>
      </c>
      <c r="C103" s="30">
        <v>234</v>
      </c>
      <c r="D103" s="30">
        <v>8.5470085470085479E-3</v>
      </c>
      <c r="E103" s="9">
        <v>0.8960773510745762</v>
      </c>
      <c r="F103" s="3" t="str">
        <f t="shared" si="7"/>
        <v/>
      </c>
      <c r="G103" s="3">
        <v>46</v>
      </c>
      <c r="H103" s="3">
        <v>48</v>
      </c>
      <c r="I103" s="11">
        <f t="shared" si="8"/>
        <v>4.791666666666667E-2</v>
      </c>
    </row>
    <row r="104" spans="1:9" s="15" customFormat="1" x14ac:dyDescent="0.2">
      <c r="A104" s="37" t="s">
        <v>32</v>
      </c>
      <c r="B104" s="30">
        <v>16</v>
      </c>
      <c r="C104" s="30">
        <v>234</v>
      </c>
      <c r="D104" s="30">
        <v>6.8376068376068383E-2</v>
      </c>
      <c r="E104" s="9">
        <v>0.94653916212960643</v>
      </c>
      <c r="F104" s="3" t="str">
        <f t="shared" si="7"/>
        <v/>
      </c>
      <c r="G104" s="3">
        <v>47</v>
      </c>
      <c r="H104" s="3">
        <v>48</v>
      </c>
      <c r="I104" s="11">
        <f t="shared" si="8"/>
        <v>4.8958333333333333E-2</v>
      </c>
    </row>
    <row r="105" spans="1:9" s="15" customFormat="1" x14ac:dyDescent="0.2">
      <c r="A105" s="37" t="s">
        <v>38</v>
      </c>
      <c r="B105" s="30">
        <v>1</v>
      </c>
      <c r="C105" s="30">
        <v>234</v>
      </c>
      <c r="D105" s="30">
        <v>4.2735042735042739E-3</v>
      </c>
      <c r="E105" s="9">
        <v>0.99922050760537962</v>
      </c>
      <c r="F105" s="3" t="str">
        <f t="shared" si="7"/>
        <v/>
      </c>
      <c r="G105" s="3">
        <v>48</v>
      </c>
      <c r="H105" s="3">
        <v>48</v>
      </c>
      <c r="I105" s="11">
        <f t="shared" si="8"/>
        <v>0.05</v>
      </c>
    </row>
    <row r="108" spans="1:9" x14ac:dyDescent="0.2">
      <c r="A108" s="50" t="s">
        <v>21</v>
      </c>
      <c r="B108" s="74" t="s">
        <v>47</v>
      </c>
      <c r="C108" s="75"/>
      <c r="D108" s="75"/>
      <c r="E108" s="75"/>
      <c r="F108" s="75"/>
      <c r="G108" s="75"/>
      <c r="H108" s="75"/>
      <c r="I108" s="76"/>
    </row>
    <row r="109" spans="1:9" ht="48" x14ac:dyDescent="0.2">
      <c r="A109" s="51"/>
      <c r="B109" s="1" t="s">
        <v>25</v>
      </c>
      <c r="C109" s="1" t="s">
        <v>26</v>
      </c>
      <c r="D109" s="1" t="s">
        <v>27</v>
      </c>
      <c r="E109" s="1" t="s">
        <v>28</v>
      </c>
      <c r="F109" s="18" t="s">
        <v>63</v>
      </c>
      <c r="G109" s="18" t="s">
        <v>62</v>
      </c>
      <c r="H109" s="18" t="s">
        <v>52</v>
      </c>
      <c r="I109" s="18" t="s">
        <v>131</v>
      </c>
    </row>
    <row r="110" spans="1:9" x14ac:dyDescent="0.2">
      <c r="A110" s="38" t="s">
        <v>1</v>
      </c>
      <c r="B110" s="30">
        <v>46</v>
      </c>
      <c r="C110" s="30">
        <v>243</v>
      </c>
      <c r="D110" s="30">
        <v>0.18930041152263374</v>
      </c>
      <c r="E110" s="9">
        <v>0</v>
      </c>
      <c r="F110" s="3" t="str">
        <f>IF(E110&lt;I110,"X","")</f>
        <v>X</v>
      </c>
      <c r="G110" s="3">
        <v>1</v>
      </c>
      <c r="H110" s="3">
        <v>48</v>
      </c>
      <c r="I110" s="11">
        <f>0.05*(G110/H110)</f>
        <v>1.0416666666666667E-3</v>
      </c>
    </row>
    <row r="111" spans="1:9" s="15" customFormat="1" x14ac:dyDescent="0.2">
      <c r="A111" s="38" t="s">
        <v>4</v>
      </c>
      <c r="B111" s="30">
        <v>14</v>
      </c>
      <c r="C111" s="30">
        <v>243</v>
      </c>
      <c r="D111" s="30">
        <v>5.7613168724279837E-2</v>
      </c>
      <c r="E111" s="9">
        <v>5.7429567418276761E-6</v>
      </c>
      <c r="F111" s="3" t="str">
        <f t="shared" ref="F111:F157" si="9">IF(E111&lt;I111,"X","")</f>
        <v>X</v>
      </c>
      <c r="G111" s="3">
        <v>2</v>
      </c>
      <c r="H111" s="3">
        <v>48</v>
      </c>
      <c r="I111" s="11">
        <f t="shared" ref="I111:I157" si="10">0.05*(G111/H111)</f>
        <v>2.0833333333333333E-3</v>
      </c>
    </row>
    <row r="112" spans="1:9" s="15" customFormat="1" x14ac:dyDescent="0.2">
      <c r="A112" s="38" t="s">
        <v>8</v>
      </c>
      <c r="B112" s="30">
        <v>17</v>
      </c>
      <c r="C112" s="30">
        <v>243</v>
      </c>
      <c r="D112" s="30">
        <v>6.9958847736625515E-2</v>
      </c>
      <c r="E112" s="9">
        <v>1.3898357061448152E-5</v>
      </c>
      <c r="F112" s="3" t="str">
        <f t="shared" si="9"/>
        <v>X</v>
      </c>
      <c r="G112" s="3">
        <v>3</v>
      </c>
      <c r="H112" s="3">
        <v>48</v>
      </c>
      <c r="I112" s="11">
        <f t="shared" si="10"/>
        <v>3.1250000000000002E-3</v>
      </c>
    </row>
    <row r="113" spans="1:9" s="15" customFormat="1" x14ac:dyDescent="0.2">
      <c r="A113" s="38" t="s">
        <v>82</v>
      </c>
      <c r="B113" s="30">
        <v>6</v>
      </c>
      <c r="C113" s="30">
        <v>243</v>
      </c>
      <c r="D113" s="30">
        <v>2.4691358024691357E-2</v>
      </c>
      <c r="E113" s="9">
        <v>3.9942239895274234E-4</v>
      </c>
      <c r="F113" s="3" t="str">
        <f t="shared" si="9"/>
        <v>X</v>
      </c>
      <c r="G113" s="3">
        <v>4</v>
      </c>
      <c r="H113" s="3">
        <v>48</v>
      </c>
      <c r="I113" s="11">
        <f t="shared" si="10"/>
        <v>4.1666666666666666E-3</v>
      </c>
    </row>
    <row r="114" spans="1:9" s="15" customFormat="1" x14ac:dyDescent="0.2">
      <c r="A114" s="38" t="s">
        <v>71</v>
      </c>
      <c r="B114" s="30">
        <v>7</v>
      </c>
      <c r="C114" s="30">
        <v>243</v>
      </c>
      <c r="D114" s="30">
        <v>2.8806584362139918E-2</v>
      </c>
      <c r="E114" s="9">
        <v>8.3735321045885769E-4</v>
      </c>
      <c r="F114" s="3" t="str">
        <f t="shared" si="9"/>
        <v>X</v>
      </c>
      <c r="G114" s="3">
        <v>5</v>
      </c>
      <c r="H114" s="3">
        <v>48</v>
      </c>
      <c r="I114" s="11">
        <f t="shared" si="10"/>
        <v>5.2083333333333339E-3</v>
      </c>
    </row>
    <row r="115" spans="1:9" s="15" customFormat="1" x14ac:dyDescent="0.2">
      <c r="A115" s="38" t="s">
        <v>38</v>
      </c>
      <c r="B115" s="30">
        <v>19</v>
      </c>
      <c r="C115" s="30">
        <v>243</v>
      </c>
      <c r="D115" s="30">
        <v>7.8189300411522639E-2</v>
      </c>
      <c r="E115" s="9">
        <v>1.974023079474474E-3</v>
      </c>
      <c r="F115" s="3" t="str">
        <f t="shared" si="9"/>
        <v>X</v>
      </c>
      <c r="G115" s="3">
        <v>6</v>
      </c>
      <c r="H115" s="3">
        <v>48</v>
      </c>
      <c r="I115" s="11">
        <f t="shared" si="10"/>
        <v>6.2500000000000003E-3</v>
      </c>
    </row>
    <row r="116" spans="1:9" s="15" customFormat="1" x14ac:dyDescent="0.2">
      <c r="A116" s="38" t="s">
        <v>75</v>
      </c>
      <c r="B116" s="30">
        <v>3</v>
      </c>
      <c r="C116" s="30">
        <v>243</v>
      </c>
      <c r="D116" s="30">
        <v>1.2345679012345678E-2</v>
      </c>
      <c r="E116" s="9">
        <v>2.0381496706187718E-3</v>
      </c>
      <c r="F116" s="3" t="str">
        <f t="shared" si="9"/>
        <v>X</v>
      </c>
      <c r="G116" s="3">
        <v>7</v>
      </c>
      <c r="H116" s="3">
        <v>48</v>
      </c>
      <c r="I116" s="11">
        <f t="shared" si="10"/>
        <v>7.2916666666666676E-3</v>
      </c>
    </row>
    <row r="117" spans="1:9" s="15" customFormat="1" x14ac:dyDescent="0.2">
      <c r="A117" s="38" t="s">
        <v>79</v>
      </c>
      <c r="B117" s="30">
        <v>3</v>
      </c>
      <c r="C117" s="30">
        <v>243</v>
      </c>
      <c r="D117" s="30">
        <v>1.2345679012345678E-2</v>
      </c>
      <c r="E117" s="9">
        <v>3.8343781578626945E-3</v>
      </c>
      <c r="F117" s="3" t="str">
        <f t="shared" si="9"/>
        <v>X</v>
      </c>
      <c r="G117" s="3">
        <v>8</v>
      </c>
      <c r="H117" s="3">
        <v>48</v>
      </c>
      <c r="I117" s="11">
        <f t="shared" si="10"/>
        <v>8.3333333333333332E-3</v>
      </c>
    </row>
    <row r="118" spans="1:9" s="15" customFormat="1" x14ac:dyDescent="0.2">
      <c r="A118" s="38" t="s">
        <v>9</v>
      </c>
      <c r="B118" s="30">
        <v>17</v>
      </c>
      <c r="C118" s="30">
        <v>243</v>
      </c>
      <c r="D118" s="30">
        <v>6.9958847736625515E-2</v>
      </c>
      <c r="E118" s="9">
        <v>3.9941463745269967E-3</v>
      </c>
      <c r="F118" s="3" t="str">
        <f t="shared" si="9"/>
        <v>X</v>
      </c>
      <c r="G118" s="3">
        <v>9</v>
      </c>
      <c r="H118" s="3">
        <v>48</v>
      </c>
      <c r="I118" s="11">
        <f t="shared" si="10"/>
        <v>9.3750000000000014E-3</v>
      </c>
    </row>
    <row r="119" spans="1:9" s="15" customFormat="1" x14ac:dyDescent="0.2">
      <c r="A119" s="38" t="s">
        <v>18</v>
      </c>
      <c r="B119" s="30">
        <v>9</v>
      </c>
      <c r="C119" s="30">
        <v>243</v>
      </c>
      <c r="D119" s="30">
        <v>3.7037037037037035E-2</v>
      </c>
      <c r="E119" s="9">
        <v>6.6052624070261912E-3</v>
      </c>
      <c r="F119" s="3" t="str">
        <f t="shared" si="9"/>
        <v>X</v>
      </c>
      <c r="G119" s="3">
        <v>10</v>
      </c>
      <c r="H119" s="3">
        <v>48</v>
      </c>
      <c r="I119" s="11">
        <f t="shared" si="10"/>
        <v>1.0416666666666668E-2</v>
      </c>
    </row>
    <row r="120" spans="1:9" s="15" customFormat="1" x14ac:dyDescent="0.2">
      <c r="A120" s="38" t="s">
        <v>6</v>
      </c>
      <c r="B120" s="30">
        <v>5</v>
      </c>
      <c r="C120" s="30">
        <v>243</v>
      </c>
      <c r="D120" s="30">
        <v>2.0576131687242798E-2</v>
      </c>
      <c r="E120" s="9">
        <v>7.2262758114596259E-3</v>
      </c>
      <c r="F120" s="3" t="str">
        <f t="shared" si="9"/>
        <v>X</v>
      </c>
      <c r="G120" s="3">
        <v>11</v>
      </c>
      <c r="H120" s="3">
        <v>48</v>
      </c>
      <c r="I120" s="11">
        <f t="shared" si="10"/>
        <v>1.1458333333333334E-2</v>
      </c>
    </row>
    <row r="121" spans="1:9" s="15" customFormat="1" x14ac:dyDescent="0.2">
      <c r="A121" s="38" t="s">
        <v>3</v>
      </c>
      <c r="B121" s="30">
        <v>4</v>
      </c>
      <c r="C121" s="30">
        <v>243</v>
      </c>
      <c r="D121" s="30">
        <v>1.646090534979424E-2</v>
      </c>
      <c r="E121" s="9">
        <v>8.1713928154649729E-3</v>
      </c>
      <c r="F121" s="3" t="str">
        <f t="shared" si="9"/>
        <v>X</v>
      </c>
      <c r="G121" s="3">
        <v>12</v>
      </c>
      <c r="H121" s="3">
        <v>48</v>
      </c>
      <c r="I121" s="11">
        <f t="shared" si="10"/>
        <v>1.2500000000000001E-2</v>
      </c>
    </row>
    <row r="122" spans="1:9" s="15" customFormat="1" x14ac:dyDescent="0.2">
      <c r="A122" s="37" t="s">
        <v>42</v>
      </c>
      <c r="B122" s="30">
        <v>17</v>
      </c>
      <c r="C122" s="30">
        <v>243</v>
      </c>
      <c r="D122" s="30">
        <v>6.9958847736625515E-2</v>
      </c>
      <c r="E122" s="9">
        <v>2.133075668441875E-2</v>
      </c>
      <c r="F122" s="3" t="str">
        <f t="shared" si="9"/>
        <v/>
      </c>
      <c r="G122" s="3">
        <v>13</v>
      </c>
      <c r="H122" s="3">
        <v>48</v>
      </c>
      <c r="I122" s="11">
        <f t="shared" si="10"/>
        <v>1.3541666666666667E-2</v>
      </c>
    </row>
    <row r="123" spans="1:9" s="15" customFormat="1" x14ac:dyDescent="0.2">
      <c r="A123" s="37" t="s">
        <v>32</v>
      </c>
      <c r="B123" s="30">
        <v>34</v>
      </c>
      <c r="C123" s="30">
        <v>243</v>
      </c>
      <c r="D123" s="30">
        <v>0.13991769547325103</v>
      </c>
      <c r="E123" s="9">
        <v>2.1718212385714475E-2</v>
      </c>
      <c r="F123" s="3" t="str">
        <f t="shared" si="9"/>
        <v/>
      </c>
      <c r="G123" s="3">
        <v>14</v>
      </c>
      <c r="H123" s="3">
        <v>48</v>
      </c>
      <c r="I123" s="11">
        <f t="shared" si="10"/>
        <v>1.4583333333333335E-2</v>
      </c>
    </row>
    <row r="124" spans="1:9" s="15" customFormat="1" x14ac:dyDescent="0.2">
      <c r="A124" s="37" t="s">
        <v>65</v>
      </c>
      <c r="B124" s="30">
        <v>1</v>
      </c>
      <c r="C124" s="30">
        <v>243</v>
      </c>
      <c r="D124" s="30">
        <v>4.11522633744856E-3</v>
      </c>
      <c r="E124" s="9">
        <v>2.3200762208087644E-2</v>
      </c>
      <c r="F124" s="3" t="str">
        <f t="shared" si="9"/>
        <v/>
      </c>
      <c r="G124" s="3">
        <v>15</v>
      </c>
      <c r="H124" s="3">
        <v>48</v>
      </c>
      <c r="I124" s="11">
        <f t="shared" si="10"/>
        <v>1.5625E-2</v>
      </c>
    </row>
    <row r="125" spans="1:9" s="15" customFormat="1" x14ac:dyDescent="0.2">
      <c r="A125" s="37" t="s">
        <v>80</v>
      </c>
      <c r="B125" s="30">
        <v>1</v>
      </c>
      <c r="C125" s="30">
        <v>243</v>
      </c>
      <c r="D125" s="30">
        <v>4.11522633744856E-3</v>
      </c>
      <c r="E125" s="9">
        <v>5.5775020738826342E-2</v>
      </c>
      <c r="F125" s="3" t="str">
        <f t="shared" si="9"/>
        <v/>
      </c>
      <c r="G125" s="3">
        <v>16</v>
      </c>
      <c r="H125" s="3">
        <v>48</v>
      </c>
      <c r="I125" s="11">
        <f t="shared" si="10"/>
        <v>1.6666666666666666E-2</v>
      </c>
    </row>
    <row r="126" spans="1:9" s="15" customFormat="1" x14ac:dyDescent="0.2">
      <c r="A126" s="37" t="s">
        <v>15</v>
      </c>
      <c r="B126" s="30">
        <v>4</v>
      </c>
      <c r="C126" s="30">
        <v>243</v>
      </c>
      <c r="D126" s="30">
        <v>1.646090534979424E-2</v>
      </c>
      <c r="E126" s="9">
        <v>7.7868585387880218E-2</v>
      </c>
      <c r="F126" s="3" t="str">
        <f t="shared" si="9"/>
        <v/>
      </c>
      <c r="G126" s="3">
        <v>17</v>
      </c>
      <c r="H126" s="3">
        <v>48</v>
      </c>
      <c r="I126" s="11">
        <f t="shared" si="10"/>
        <v>1.7708333333333336E-2</v>
      </c>
    </row>
    <row r="127" spans="1:9" s="15" customFormat="1" x14ac:dyDescent="0.2">
      <c r="A127" s="37" t="s">
        <v>0</v>
      </c>
      <c r="B127" s="30">
        <v>17</v>
      </c>
      <c r="C127" s="30">
        <v>243</v>
      </c>
      <c r="D127" s="30">
        <v>6.9958847736625515E-2</v>
      </c>
      <c r="E127" s="9">
        <v>9.2223503228725745E-2</v>
      </c>
      <c r="F127" s="3" t="str">
        <f t="shared" si="9"/>
        <v/>
      </c>
      <c r="G127" s="3">
        <v>18</v>
      </c>
      <c r="H127" s="3">
        <v>48</v>
      </c>
      <c r="I127" s="11">
        <f t="shared" si="10"/>
        <v>1.8750000000000003E-2</v>
      </c>
    </row>
    <row r="128" spans="1:9" s="15" customFormat="1" x14ac:dyDescent="0.2">
      <c r="A128" s="37" t="s">
        <v>67</v>
      </c>
      <c r="B128" s="30">
        <v>1</v>
      </c>
      <c r="C128" s="30">
        <v>243</v>
      </c>
      <c r="D128" s="30">
        <v>4.11522633744856E-3</v>
      </c>
      <c r="E128" s="9">
        <v>0.10661358698165624</v>
      </c>
      <c r="F128" s="3" t="str">
        <f t="shared" si="9"/>
        <v/>
      </c>
      <c r="G128" s="3">
        <v>19</v>
      </c>
      <c r="H128" s="3">
        <v>48</v>
      </c>
      <c r="I128" s="11">
        <f t="shared" si="10"/>
        <v>1.9791666666666666E-2</v>
      </c>
    </row>
    <row r="129" spans="1:9" s="15" customFormat="1" x14ac:dyDescent="0.2">
      <c r="A129" s="37" t="s">
        <v>76</v>
      </c>
      <c r="B129" s="30">
        <v>5</v>
      </c>
      <c r="C129" s="30">
        <v>243</v>
      </c>
      <c r="D129" s="30">
        <v>2.0576131687242798E-2</v>
      </c>
      <c r="E129" s="9">
        <v>0.11287333168235536</v>
      </c>
      <c r="F129" s="3" t="str">
        <f t="shared" si="9"/>
        <v/>
      </c>
      <c r="G129" s="3">
        <v>20</v>
      </c>
      <c r="H129" s="3">
        <v>48</v>
      </c>
      <c r="I129" s="11">
        <f t="shared" si="10"/>
        <v>2.0833333333333336E-2</v>
      </c>
    </row>
    <row r="130" spans="1:9" s="15" customFormat="1" x14ac:dyDescent="0.2">
      <c r="A130" s="37" t="s">
        <v>13</v>
      </c>
      <c r="B130" s="30">
        <v>2</v>
      </c>
      <c r="C130" s="30">
        <v>243</v>
      </c>
      <c r="D130" s="30">
        <v>8.23045267489712E-3</v>
      </c>
      <c r="E130" s="9">
        <v>0.14486631040713505</v>
      </c>
      <c r="F130" s="3" t="str">
        <f t="shared" si="9"/>
        <v/>
      </c>
      <c r="G130" s="3">
        <v>21</v>
      </c>
      <c r="H130" s="3">
        <v>48</v>
      </c>
      <c r="I130" s="11">
        <f t="shared" si="10"/>
        <v>2.1875000000000002E-2</v>
      </c>
    </row>
    <row r="131" spans="1:9" s="15" customFormat="1" x14ac:dyDescent="0.2">
      <c r="A131" s="37" t="s">
        <v>69</v>
      </c>
      <c r="B131" s="30">
        <v>1</v>
      </c>
      <c r="C131" s="30">
        <v>243</v>
      </c>
      <c r="D131" s="30">
        <v>4.11522633744856E-3</v>
      </c>
      <c r="E131" s="9">
        <v>0.21780028704536603</v>
      </c>
      <c r="F131" s="3" t="str">
        <f t="shared" si="9"/>
        <v/>
      </c>
      <c r="G131" s="3">
        <v>22</v>
      </c>
      <c r="H131" s="3">
        <v>48</v>
      </c>
      <c r="I131" s="11">
        <f t="shared" si="10"/>
        <v>2.2916666666666669E-2</v>
      </c>
    </row>
    <row r="132" spans="1:9" s="15" customFormat="1" x14ac:dyDescent="0.2">
      <c r="A132" s="37" t="s">
        <v>14</v>
      </c>
      <c r="B132" s="30">
        <v>0</v>
      </c>
      <c r="C132" s="30">
        <v>243</v>
      </c>
      <c r="D132" s="30">
        <v>0</v>
      </c>
      <c r="E132" s="9">
        <v>0.24179909982724312</v>
      </c>
      <c r="F132" s="3" t="str">
        <f t="shared" si="9"/>
        <v/>
      </c>
      <c r="G132" s="3">
        <v>23</v>
      </c>
      <c r="H132" s="3">
        <v>48</v>
      </c>
      <c r="I132" s="11">
        <f t="shared" si="10"/>
        <v>2.3958333333333335E-2</v>
      </c>
    </row>
    <row r="133" spans="1:9" s="15" customFormat="1" x14ac:dyDescent="0.2">
      <c r="A133" s="37" t="s">
        <v>39</v>
      </c>
      <c r="B133" s="30">
        <v>0</v>
      </c>
      <c r="C133" s="30">
        <v>243</v>
      </c>
      <c r="D133" s="30">
        <v>0</v>
      </c>
      <c r="E133" s="9">
        <v>0.24179909982724312</v>
      </c>
      <c r="F133" s="3" t="str">
        <f t="shared" si="9"/>
        <v/>
      </c>
      <c r="G133" s="3">
        <v>24</v>
      </c>
      <c r="H133" s="3">
        <v>48</v>
      </c>
      <c r="I133" s="11">
        <f t="shared" si="10"/>
        <v>2.5000000000000001E-2</v>
      </c>
    </row>
    <row r="134" spans="1:9" s="15" customFormat="1" x14ac:dyDescent="0.2">
      <c r="A134" s="37" t="s">
        <v>66</v>
      </c>
      <c r="B134" s="30">
        <v>0</v>
      </c>
      <c r="C134" s="30">
        <v>243</v>
      </c>
      <c r="D134" s="30">
        <v>0</v>
      </c>
      <c r="E134" s="9">
        <v>0.27424448560043724</v>
      </c>
      <c r="F134" s="3" t="str">
        <f t="shared" si="9"/>
        <v/>
      </c>
      <c r="G134" s="3">
        <v>25</v>
      </c>
      <c r="H134" s="3">
        <v>48</v>
      </c>
      <c r="I134" s="11">
        <f t="shared" si="10"/>
        <v>2.6041666666666671E-2</v>
      </c>
    </row>
    <row r="135" spans="1:9" s="15" customFormat="1" x14ac:dyDescent="0.2">
      <c r="A135" s="37" t="s">
        <v>40</v>
      </c>
      <c r="B135" s="30">
        <v>1</v>
      </c>
      <c r="C135" s="30">
        <v>243</v>
      </c>
      <c r="D135" s="30">
        <v>4.11522633744856E-3</v>
      </c>
      <c r="E135" s="9">
        <v>0.35638550134949032</v>
      </c>
      <c r="F135" s="3" t="str">
        <f t="shared" si="9"/>
        <v/>
      </c>
      <c r="G135" s="3">
        <v>26</v>
      </c>
      <c r="H135" s="3">
        <v>48</v>
      </c>
      <c r="I135" s="11">
        <f t="shared" si="10"/>
        <v>2.7083333333333334E-2</v>
      </c>
    </row>
    <row r="136" spans="1:9" s="15" customFormat="1" x14ac:dyDescent="0.2">
      <c r="A136" s="37" t="s">
        <v>70</v>
      </c>
      <c r="B136" s="30">
        <v>1</v>
      </c>
      <c r="C136" s="30">
        <v>243</v>
      </c>
      <c r="D136" s="30">
        <v>4.11522633744856E-3</v>
      </c>
      <c r="E136" s="9">
        <v>0.37199795241768818</v>
      </c>
      <c r="F136" s="3" t="str">
        <f t="shared" si="9"/>
        <v/>
      </c>
      <c r="G136" s="3">
        <v>27</v>
      </c>
      <c r="H136" s="3">
        <v>48</v>
      </c>
      <c r="I136" s="11">
        <f t="shared" si="10"/>
        <v>2.8125000000000001E-2</v>
      </c>
    </row>
    <row r="137" spans="1:9" s="15" customFormat="1" x14ac:dyDescent="0.2">
      <c r="A137" s="37" t="s">
        <v>81</v>
      </c>
      <c r="B137" s="30">
        <v>1</v>
      </c>
      <c r="C137" s="30">
        <v>243</v>
      </c>
      <c r="D137" s="30">
        <v>4.11522633744856E-3</v>
      </c>
      <c r="E137" s="9">
        <v>0.38745754536604249</v>
      </c>
      <c r="F137" s="3" t="str">
        <f t="shared" si="9"/>
        <v/>
      </c>
      <c r="G137" s="3">
        <v>28</v>
      </c>
      <c r="H137" s="3">
        <v>48</v>
      </c>
      <c r="I137" s="11">
        <f t="shared" si="10"/>
        <v>2.9166666666666671E-2</v>
      </c>
    </row>
    <row r="138" spans="1:9" s="15" customFormat="1" x14ac:dyDescent="0.2">
      <c r="A138" s="37" t="s">
        <v>72</v>
      </c>
      <c r="B138" s="30">
        <v>0</v>
      </c>
      <c r="C138" s="30">
        <v>243</v>
      </c>
      <c r="D138" s="30">
        <v>0</v>
      </c>
      <c r="E138" s="9">
        <v>0.39959583564314183</v>
      </c>
      <c r="F138" s="3" t="str">
        <f t="shared" si="9"/>
        <v/>
      </c>
      <c r="G138" s="3">
        <v>29</v>
      </c>
      <c r="H138" s="3">
        <v>48</v>
      </c>
      <c r="I138" s="11">
        <f t="shared" si="10"/>
        <v>3.0208333333333334E-2</v>
      </c>
    </row>
    <row r="139" spans="1:9" s="15" customFormat="1" x14ac:dyDescent="0.2">
      <c r="A139" s="37" t="s">
        <v>16</v>
      </c>
      <c r="B139" s="30">
        <v>5</v>
      </c>
      <c r="C139" s="30">
        <v>243</v>
      </c>
      <c r="D139" s="30">
        <v>2.0576131687242798E-2</v>
      </c>
      <c r="E139" s="9">
        <v>0.4088198494091253</v>
      </c>
      <c r="F139" s="3" t="str">
        <f t="shared" si="9"/>
        <v/>
      </c>
      <c r="G139" s="3">
        <v>30</v>
      </c>
      <c r="H139" s="3">
        <v>48</v>
      </c>
      <c r="I139" s="11">
        <f t="shared" si="10"/>
        <v>3.125E-2</v>
      </c>
    </row>
    <row r="140" spans="1:9" s="15" customFormat="1" x14ac:dyDescent="0.2">
      <c r="A140" s="37" t="s">
        <v>74</v>
      </c>
      <c r="B140" s="30">
        <v>2</v>
      </c>
      <c r="C140" s="30">
        <v>243</v>
      </c>
      <c r="D140" s="30">
        <v>8.23045267489712E-3</v>
      </c>
      <c r="E140" s="9">
        <v>0.41609635287026869</v>
      </c>
      <c r="F140" s="3" t="str">
        <f t="shared" si="9"/>
        <v/>
      </c>
      <c r="G140" s="3">
        <v>31</v>
      </c>
      <c r="H140" s="3">
        <v>48</v>
      </c>
      <c r="I140" s="11">
        <f t="shared" si="10"/>
        <v>3.229166666666667E-2</v>
      </c>
    </row>
    <row r="141" spans="1:9" s="15" customFormat="1" x14ac:dyDescent="0.2">
      <c r="A141" s="37" t="s">
        <v>68</v>
      </c>
      <c r="B141" s="30">
        <v>0</v>
      </c>
      <c r="C141" s="30">
        <v>243</v>
      </c>
      <c r="D141" s="30">
        <v>0</v>
      </c>
      <c r="E141" s="9">
        <v>0.48113262068701257</v>
      </c>
      <c r="F141" s="3" t="str">
        <f t="shared" si="9"/>
        <v/>
      </c>
      <c r="G141" s="3">
        <v>32</v>
      </c>
      <c r="H141" s="3">
        <v>48</v>
      </c>
      <c r="I141" s="11">
        <f t="shared" si="10"/>
        <v>3.3333333333333333E-2</v>
      </c>
    </row>
    <row r="142" spans="1:9" s="15" customFormat="1" x14ac:dyDescent="0.2">
      <c r="A142" s="37" t="s">
        <v>78</v>
      </c>
      <c r="B142" s="30">
        <v>0</v>
      </c>
      <c r="C142" s="30">
        <v>243</v>
      </c>
      <c r="D142" s="30">
        <v>0</v>
      </c>
      <c r="E142" s="9">
        <v>0.51056979011845638</v>
      </c>
      <c r="F142" s="3" t="str">
        <f t="shared" si="9"/>
        <v/>
      </c>
      <c r="G142" s="3">
        <v>33</v>
      </c>
      <c r="H142" s="3">
        <v>48</v>
      </c>
      <c r="I142" s="11">
        <f t="shared" si="10"/>
        <v>3.4375000000000003E-2</v>
      </c>
    </row>
    <row r="143" spans="1:9" s="15" customFormat="1" x14ac:dyDescent="0.2">
      <c r="A143" s="37" t="s">
        <v>11</v>
      </c>
      <c r="B143" s="30">
        <v>0</v>
      </c>
      <c r="C143" s="30">
        <v>243</v>
      </c>
      <c r="D143" s="30">
        <v>0</v>
      </c>
      <c r="E143" s="9">
        <v>0.51056979011845638</v>
      </c>
      <c r="F143" s="3" t="str">
        <f t="shared" si="9"/>
        <v/>
      </c>
      <c r="G143" s="3">
        <v>34</v>
      </c>
      <c r="H143" s="3">
        <v>48</v>
      </c>
      <c r="I143" s="11">
        <f t="shared" si="10"/>
        <v>3.5416666666666673E-2</v>
      </c>
    </row>
    <row r="144" spans="1:9" s="15" customFormat="1" x14ac:dyDescent="0.2">
      <c r="A144" s="37" t="s">
        <v>17</v>
      </c>
      <c r="B144" s="30">
        <v>0</v>
      </c>
      <c r="C144" s="30">
        <v>243</v>
      </c>
      <c r="D144" s="30">
        <v>0</v>
      </c>
      <c r="E144" s="9">
        <v>0.5708630781405335</v>
      </c>
      <c r="F144" s="3" t="str">
        <f t="shared" si="9"/>
        <v/>
      </c>
      <c r="G144" s="3">
        <v>35</v>
      </c>
      <c r="H144" s="3">
        <v>48</v>
      </c>
      <c r="I144" s="11">
        <f t="shared" si="10"/>
        <v>3.6458333333333336E-2</v>
      </c>
    </row>
    <row r="145" spans="1:9" s="15" customFormat="1" x14ac:dyDescent="0.2">
      <c r="A145" s="37" t="s">
        <v>73</v>
      </c>
      <c r="B145" s="30">
        <v>0</v>
      </c>
      <c r="C145" s="30">
        <v>243</v>
      </c>
      <c r="D145" s="30">
        <v>0</v>
      </c>
      <c r="E145" s="9">
        <v>0.60110081792566483</v>
      </c>
      <c r="F145" s="3" t="str">
        <f t="shared" si="9"/>
        <v/>
      </c>
      <c r="G145" s="3">
        <v>36</v>
      </c>
      <c r="H145" s="3">
        <v>48</v>
      </c>
      <c r="I145" s="11">
        <f t="shared" si="10"/>
        <v>3.7500000000000006E-2</v>
      </c>
    </row>
    <row r="146" spans="1:9" s="15" customFormat="1" x14ac:dyDescent="0.2">
      <c r="A146" s="37" t="s">
        <v>43</v>
      </c>
      <c r="B146" s="30">
        <v>0</v>
      </c>
      <c r="C146" s="30">
        <v>243</v>
      </c>
      <c r="D146" s="30">
        <v>0</v>
      </c>
      <c r="E146" s="9">
        <v>0.61821494558910306</v>
      </c>
      <c r="F146" s="3" t="str">
        <f t="shared" si="9"/>
        <v/>
      </c>
      <c r="G146" s="3">
        <v>37</v>
      </c>
      <c r="H146" s="3">
        <v>48</v>
      </c>
      <c r="I146" s="11">
        <f t="shared" si="10"/>
        <v>3.8541666666666669E-2</v>
      </c>
    </row>
    <row r="147" spans="1:9" s="15" customFormat="1" x14ac:dyDescent="0.2">
      <c r="A147" s="37" t="s">
        <v>10</v>
      </c>
      <c r="B147" s="30">
        <v>0</v>
      </c>
      <c r="C147" s="30">
        <v>243</v>
      </c>
      <c r="D147" s="30">
        <v>0</v>
      </c>
      <c r="E147" s="9">
        <v>0.65535733920948847</v>
      </c>
      <c r="F147" s="3" t="str">
        <f t="shared" si="9"/>
        <v/>
      </c>
      <c r="G147" s="3">
        <v>38</v>
      </c>
      <c r="H147" s="3">
        <v>48</v>
      </c>
      <c r="I147" s="11">
        <f t="shared" si="10"/>
        <v>3.9583333333333331E-2</v>
      </c>
    </row>
    <row r="148" spans="1:9" s="15" customFormat="1" x14ac:dyDescent="0.2">
      <c r="A148" s="37" t="s">
        <v>5</v>
      </c>
      <c r="B148" s="30">
        <v>0</v>
      </c>
      <c r="C148" s="30">
        <v>243</v>
      </c>
      <c r="D148" s="30">
        <v>0</v>
      </c>
      <c r="E148" s="9">
        <v>0.72729133884776787</v>
      </c>
      <c r="F148" s="3" t="str">
        <f t="shared" si="9"/>
        <v/>
      </c>
      <c r="G148" s="3">
        <v>39</v>
      </c>
      <c r="H148" s="3">
        <v>48</v>
      </c>
      <c r="I148" s="11">
        <f t="shared" si="10"/>
        <v>4.0625000000000001E-2</v>
      </c>
    </row>
    <row r="149" spans="1:9" s="15" customFormat="1" x14ac:dyDescent="0.2">
      <c r="A149" s="37" t="s">
        <v>7</v>
      </c>
      <c r="B149" s="30">
        <v>0</v>
      </c>
      <c r="C149" s="30">
        <v>243</v>
      </c>
      <c r="D149" s="30">
        <v>0</v>
      </c>
      <c r="E149" s="9">
        <v>0.73516018333061861</v>
      </c>
      <c r="F149" s="3" t="str">
        <f t="shared" si="9"/>
        <v/>
      </c>
      <c r="G149" s="3">
        <v>40</v>
      </c>
      <c r="H149" s="3">
        <v>48</v>
      </c>
      <c r="I149" s="11">
        <f t="shared" si="10"/>
        <v>4.1666666666666671E-2</v>
      </c>
    </row>
    <row r="150" spans="1:9" s="15" customFormat="1" x14ac:dyDescent="0.2">
      <c r="A150" s="37" t="s">
        <v>37</v>
      </c>
      <c r="B150" s="30">
        <v>0</v>
      </c>
      <c r="C150" s="30">
        <v>243</v>
      </c>
      <c r="D150" s="30">
        <v>0</v>
      </c>
      <c r="E150" s="9">
        <v>0.75743556452591387</v>
      </c>
      <c r="F150" s="3" t="str">
        <f t="shared" si="9"/>
        <v/>
      </c>
      <c r="G150" s="3">
        <v>41</v>
      </c>
      <c r="H150" s="3">
        <v>48</v>
      </c>
      <c r="I150" s="11">
        <f t="shared" si="10"/>
        <v>4.2708333333333334E-2</v>
      </c>
    </row>
    <row r="151" spans="1:9" s="15" customFormat="1" x14ac:dyDescent="0.2">
      <c r="A151" s="37" t="s">
        <v>12</v>
      </c>
      <c r="B151" s="30">
        <v>0</v>
      </c>
      <c r="C151" s="30">
        <v>243</v>
      </c>
      <c r="D151" s="30">
        <v>0</v>
      </c>
      <c r="E151" s="9">
        <v>0.76786326367566182</v>
      </c>
      <c r="F151" s="3" t="str">
        <f t="shared" si="9"/>
        <v/>
      </c>
      <c r="G151" s="3">
        <v>42</v>
      </c>
      <c r="H151" s="3">
        <v>48</v>
      </c>
      <c r="I151" s="11">
        <f t="shared" si="10"/>
        <v>4.3750000000000004E-2</v>
      </c>
    </row>
    <row r="152" spans="1:9" s="15" customFormat="1" x14ac:dyDescent="0.2">
      <c r="A152" s="37" t="s">
        <v>2</v>
      </c>
      <c r="B152" s="30">
        <v>0</v>
      </c>
      <c r="C152" s="30">
        <v>243</v>
      </c>
      <c r="D152" s="30">
        <v>0</v>
      </c>
      <c r="E152" s="9">
        <v>0.91444172510709765</v>
      </c>
      <c r="F152" s="3" t="str">
        <f t="shared" si="9"/>
        <v/>
      </c>
      <c r="G152" s="3">
        <v>43</v>
      </c>
      <c r="H152" s="3">
        <v>48</v>
      </c>
      <c r="I152" s="11">
        <f t="shared" si="10"/>
        <v>4.4791666666666674E-2</v>
      </c>
    </row>
    <row r="153" spans="1:9" s="15" customFormat="1" x14ac:dyDescent="0.2">
      <c r="A153" s="37" t="s">
        <v>36</v>
      </c>
      <c r="B153" s="30">
        <v>0</v>
      </c>
      <c r="C153" s="30">
        <v>243</v>
      </c>
      <c r="D153" s="30">
        <v>0</v>
      </c>
      <c r="E153" s="9">
        <v>0.96568604879850428</v>
      </c>
      <c r="F153" s="3" t="str">
        <f t="shared" si="9"/>
        <v/>
      </c>
      <c r="G153" s="3">
        <v>44</v>
      </c>
      <c r="H153" s="3">
        <v>48</v>
      </c>
      <c r="I153" s="11">
        <f t="shared" si="10"/>
        <v>4.5833333333333337E-2</v>
      </c>
    </row>
    <row r="154" spans="1:9" s="15" customFormat="1" x14ac:dyDescent="0.2">
      <c r="A154" s="37" t="s">
        <v>41</v>
      </c>
      <c r="B154" s="30">
        <v>0</v>
      </c>
      <c r="C154" s="30">
        <v>243</v>
      </c>
      <c r="D154" s="30">
        <v>0</v>
      </c>
      <c r="E154" s="9">
        <v>0.97039724137228667</v>
      </c>
      <c r="F154" s="3" t="str">
        <f t="shared" si="9"/>
        <v/>
      </c>
      <c r="G154" s="3">
        <v>45</v>
      </c>
      <c r="H154" s="3">
        <v>48</v>
      </c>
      <c r="I154" s="11">
        <f t="shared" si="10"/>
        <v>4.6875E-2</v>
      </c>
    </row>
    <row r="155" spans="1:9" s="15" customFormat="1" x14ac:dyDescent="0.2">
      <c r="A155" s="37" t="s">
        <v>77</v>
      </c>
      <c r="B155" s="30">
        <v>0</v>
      </c>
      <c r="C155" s="30">
        <v>243</v>
      </c>
      <c r="D155" s="30">
        <v>0</v>
      </c>
      <c r="E155" s="9">
        <v>0.97731261295839689</v>
      </c>
      <c r="F155" s="3" t="str">
        <f t="shared" si="9"/>
        <v/>
      </c>
      <c r="G155" s="3">
        <v>46</v>
      </c>
      <c r="H155" s="3">
        <v>48</v>
      </c>
      <c r="I155" s="11">
        <f t="shared" si="10"/>
        <v>4.791666666666667E-2</v>
      </c>
    </row>
    <row r="156" spans="1:9" s="15" customFormat="1" x14ac:dyDescent="0.2">
      <c r="A156" s="37" t="s">
        <v>34</v>
      </c>
      <c r="B156" s="30">
        <v>0</v>
      </c>
      <c r="C156" s="30">
        <v>243</v>
      </c>
      <c r="D156" s="30">
        <v>0</v>
      </c>
      <c r="E156" s="9">
        <v>0.99563050686820376</v>
      </c>
      <c r="F156" s="3" t="str">
        <f t="shared" si="9"/>
        <v/>
      </c>
      <c r="G156" s="3">
        <v>47</v>
      </c>
      <c r="H156" s="3">
        <v>48</v>
      </c>
      <c r="I156" s="11">
        <f t="shared" si="10"/>
        <v>4.8958333333333333E-2</v>
      </c>
    </row>
    <row r="157" spans="1:9" s="15" customFormat="1" x14ac:dyDescent="0.2">
      <c r="A157" s="37" t="s">
        <v>33</v>
      </c>
      <c r="B157" s="30">
        <v>0</v>
      </c>
      <c r="C157" s="30">
        <v>243</v>
      </c>
      <c r="D157" s="30">
        <v>0</v>
      </c>
      <c r="E157" s="9">
        <v>0.99588318053535296</v>
      </c>
      <c r="F157" s="3" t="str">
        <f t="shared" si="9"/>
        <v/>
      </c>
      <c r="G157" s="3">
        <v>48</v>
      </c>
      <c r="H157" s="3">
        <v>48</v>
      </c>
      <c r="I157" s="11">
        <f t="shared" si="10"/>
        <v>0.05</v>
      </c>
    </row>
    <row r="158" spans="1:9" s="15" customFormat="1" x14ac:dyDescent="0.2"/>
    <row r="160" spans="1:9" x14ac:dyDescent="0.2">
      <c r="A160" s="50" t="s">
        <v>21</v>
      </c>
      <c r="B160" s="68" t="s">
        <v>96</v>
      </c>
      <c r="C160" s="69"/>
      <c r="D160" s="69"/>
      <c r="E160" s="69"/>
      <c r="F160" s="69"/>
      <c r="G160" s="69"/>
      <c r="H160" s="69"/>
      <c r="I160" s="70"/>
    </row>
    <row r="161" spans="1:9" ht="48" x14ac:dyDescent="0.2">
      <c r="A161" s="51"/>
      <c r="B161" s="1" t="s">
        <v>25</v>
      </c>
      <c r="C161" s="1" t="s">
        <v>26</v>
      </c>
      <c r="D161" s="1" t="s">
        <v>27</v>
      </c>
      <c r="E161" s="1" t="s">
        <v>28</v>
      </c>
      <c r="F161" s="18" t="s">
        <v>63</v>
      </c>
      <c r="G161" s="18" t="s">
        <v>62</v>
      </c>
      <c r="H161" s="18" t="s">
        <v>52</v>
      </c>
      <c r="I161" s="18" t="s">
        <v>131</v>
      </c>
    </row>
    <row r="162" spans="1:9" x14ac:dyDescent="0.2">
      <c r="A162" s="38" t="s">
        <v>37</v>
      </c>
      <c r="B162" s="30">
        <v>9</v>
      </c>
      <c r="C162" s="30">
        <v>18</v>
      </c>
      <c r="D162" s="30">
        <v>0.5</v>
      </c>
      <c r="E162" s="9">
        <v>0</v>
      </c>
      <c r="F162" s="3" t="str">
        <f>IF(E162&lt;I162,"X","")</f>
        <v>X</v>
      </c>
      <c r="G162" s="3">
        <v>1</v>
      </c>
      <c r="H162" s="3">
        <v>48</v>
      </c>
      <c r="I162" s="11">
        <f>0.05*(G162/H162)</f>
        <v>1.0416666666666667E-3</v>
      </c>
    </row>
    <row r="163" spans="1:9" s="15" customFormat="1" x14ac:dyDescent="0.2">
      <c r="A163" s="38" t="s">
        <v>12</v>
      </c>
      <c r="B163" s="30">
        <v>2</v>
      </c>
      <c r="C163" s="30">
        <v>18</v>
      </c>
      <c r="D163" s="30">
        <v>0.1111111111111111</v>
      </c>
      <c r="E163" s="9">
        <v>1.6410424191015682E-4</v>
      </c>
      <c r="F163" s="3" t="str">
        <f t="shared" ref="F163:F209" si="11">IF(E163&lt;I163,"X","")</f>
        <v>X</v>
      </c>
      <c r="G163" s="3">
        <v>2</v>
      </c>
      <c r="H163" s="3">
        <v>48</v>
      </c>
      <c r="I163" s="11">
        <f t="shared" ref="I163:I209" si="12">0.05*(G163/H163)</f>
        <v>2.0833333333333333E-3</v>
      </c>
    </row>
    <row r="164" spans="1:9" s="15" customFormat="1" x14ac:dyDescent="0.2">
      <c r="A164" s="38" t="s">
        <v>17</v>
      </c>
      <c r="B164" s="30">
        <v>1</v>
      </c>
      <c r="C164" s="30">
        <v>18</v>
      </c>
      <c r="D164" s="30">
        <v>5.5555555555555552E-2</v>
      </c>
      <c r="E164" s="9">
        <v>1.7807537972329701E-3</v>
      </c>
      <c r="F164" s="3" t="str">
        <f t="shared" si="11"/>
        <v>X</v>
      </c>
      <c r="G164" s="3">
        <v>3</v>
      </c>
      <c r="H164" s="3">
        <v>48</v>
      </c>
      <c r="I164" s="11">
        <f t="shared" si="12"/>
        <v>3.1250000000000002E-3</v>
      </c>
    </row>
    <row r="165" spans="1:9" s="15" customFormat="1" x14ac:dyDescent="0.2">
      <c r="A165" s="38" t="s">
        <v>9</v>
      </c>
      <c r="B165" s="36">
        <v>3</v>
      </c>
      <c r="C165" s="36">
        <v>18</v>
      </c>
      <c r="D165" s="30">
        <v>0.16666666666666666</v>
      </c>
      <c r="E165" s="9">
        <v>3.6388438255390287E-3</v>
      </c>
      <c r="F165" s="3" t="str">
        <f t="shared" si="11"/>
        <v>X</v>
      </c>
      <c r="G165" s="3">
        <v>4</v>
      </c>
      <c r="H165" s="3">
        <v>48</v>
      </c>
      <c r="I165" s="11">
        <f t="shared" si="12"/>
        <v>4.1666666666666666E-3</v>
      </c>
    </row>
    <row r="166" spans="1:9" s="15" customFormat="1" x14ac:dyDescent="0.2">
      <c r="A166" s="37" t="s">
        <v>15</v>
      </c>
      <c r="B166" s="30">
        <v>1</v>
      </c>
      <c r="C166" s="30">
        <v>18</v>
      </c>
      <c r="D166" s="30">
        <v>5.5555555555555552E-2</v>
      </c>
      <c r="E166" s="9">
        <v>1.1956123584000333E-2</v>
      </c>
      <c r="F166" s="3" t="str">
        <f t="shared" si="11"/>
        <v/>
      </c>
      <c r="G166" s="3">
        <v>5</v>
      </c>
      <c r="H166" s="3">
        <v>48</v>
      </c>
      <c r="I166" s="11">
        <f t="shared" si="12"/>
        <v>5.2083333333333339E-3</v>
      </c>
    </row>
    <row r="167" spans="1:9" s="15" customFormat="1" x14ac:dyDescent="0.2">
      <c r="A167" s="37" t="s">
        <v>65</v>
      </c>
      <c r="B167" s="30">
        <v>0</v>
      </c>
      <c r="C167" s="30">
        <v>18</v>
      </c>
      <c r="D167" s="30">
        <v>0</v>
      </c>
      <c r="E167" s="9">
        <v>1.7116964593028472E-2</v>
      </c>
      <c r="F167" s="3" t="str">
        <f t="shared" si="11"/>
        <v/>
      </c>
      <c r="G167" s="3">
        <v>6</v>
      </c>
      <c r="H167" s="3">
        <v>48</v>
      </c>
      <c r="I167" s="11">
        <f t="shared" si="12"/>
        <v>6.2500000000000003E-3</v>
      </c>
    </row>
    <row r="168" spans="1:9" s="15" customFormat="1" x14ac:dyDescent="0.2">
      <c r="A168" s="37" t="s">
        <v>14</v>
      </c>
      <c r="B168" s="30">
        <v>0</v>
      </c>
      <c r="C168" s="30">
        <v>18</v>
      </c>
      <c r="D168" s="30">
        <v>0</v>
      </c>
      <c r="E168" s="9">
        <v>2.0295431983893164E-2</v>
      </c>
      <c r="F168" s="3" t="str">
        <f t="shared" si="11"/>
        <v/>
      </c>
      <c r="G168" s="3">
        <v>7</v>
      </c>
      <c r="H168" s="3">
        <v>48</v>
      </c>
      <c r="I168" s="11">
        <f t="shared" si="12"/>
        <v>7.2916666666666676E-3</v>
      </c>
    </row>
    <row r="169" spans="1:9" s="15" customFormat="1" x14ac:dyDescent="0.2">
      <c r="A169" s="37" t="s">
        <v>39</v>
      </c>
      <c r="B169" s="30">
        <v>0</v>
      </c>
      <c r="C169" s="30">
        <v>18</v>
      </c>
      <c r="D169" s="30">
        <v>0</v>
      </c>
      <c r="E169" s="9">
        <v>2.0295431983893164E-2</v>
      </c>
      <c r="F169" s="3" t="str">
        <f t="shared" si="11"/>
        <v/>
      </c>
      <c r="G169" s="3">
        <v>8</v>
      </c>
      <c r="H169" s="3">
        <v>48</v>
      </c>
      <c r="I169" s="11">
        <f t="shared" si="12"/>
        <v>8.3333333333333332E-3</v>
      </c>
    </row>
    <row r="170" spans="1:9" s="15" customFormat="1" x14ac:dyDescent="0.2">
      <c r="A170" s="37" t="s">
        <v>66</v>
      </c>
      <c r="B170" s="30">
        <v>0</v>
      </c>
      <c r="C170" s="30">
        <v>18</v>
      </c>
      <c r="D170" s="30">
        <v>0</v>
      </c>
      <c r="E170" s="9">
        <v>2.3464190069607649E-2</v>
      </c>
      <c r="F170" s="3" t="str">
        <f t="shared" si="11"/>
        <v/>
      </c>
      <c r="G170" s="3">
        <v>9</v>
      </c>
      <c r="H170" s="3">
        <v>48</v>
      </c>
      <c r="I170" s="11">
        <f t="shared" si="12"/>
        <v>9.3750000000000014E-3</v>
      </c>
    </row>
    <row r="171" spans="1:9" s="15" customFormat="1" x14ac:dyDescent="0.2">
      <c r="A171" s="37" t="s">
        <v>80</v>
      </c>
      <c r="B171" s="30">
        <v>0</v>
      </c>
      <c r="C171" s="30">
        <v>18</v>
      </c>
      <c r="D171" s="30">
        <v>0</v>
      </c>
      <c r="E171" s="9">
        <v>2.7674145732076161E-2</v>
      </c>
      <c r="F171" s="3" t="str">
        <f t="shared" si="11"/>
        <v/>
      </c>
      <c r="G171" s="3">
        <v>10</v>
      </c>
      <c r="H171" s="3">
        <v>48</v>
      </c>
      <c r="I171" s="11">
        <f t="shared" si="12"/>
        <v>1.0416666666666668E-2</v>
      </c>
    </row>
    <row r="172" spans="1:9" s="15" customFormat="1" x14ac:dyDescent="0.2">
      <c r="A172" s="37" t="s">
        <v>72</v>
      </c>
      <c r="B172" s="30">
        <v>0</v>
      </c>
      <c r="C172" s="30">
        <v>18</v>
      </c>
      <c r="D172" s="30">
        <v>0</v>
      </c>
      <c r="E172" s="9">
        <v>3.7083958262034478E-2</v>
      </c>
      <c r="F172" s="3" t="str">
        <f t="shared" si="11"/>
        <v/>
      </c>
      <c r="G172" s="3">
        <v>11</v>
      </c>
      <c r="H172" s="3">
        <v>48</v>
      </c>
      <c r="I172" s="11">
        <f t="shared" si="12"/>
        <v>1.1458333333333334E-2</v>
      </c>
    </row>
    <row r="173" spans="1:9" s="15" customFormat="1" x14ac:dyDescent="0.2">
      <c r="A173" s="37" t="s">
        <v>75</v>
      </c>
      <c r="B173" s="30">
        <v>0</v>
      </c>
      <c r="C173" s="30">
        <v>18</v>
      </c>
      <c r="D173" s="30">
        <v>0</v>
      </c>
      <c r="E173" s="9">
        <v>3.8124167538554632E-2</v>
      </c>
      <c r="F173" s="3" t="str">
        <f t="shared" si="11"/>
        <v/>
      </c>
      <c r="G173" s="3">
        <v>12</v>
      </c>
      <c r="H173" s="3">
        <v>48</v>
      </c>
      <c r="I173" s="11">
        <f t="shared" si="12"/>
        <v>1.2500000000000001E-2</v>
      </c>
    </row>
    <row r="174" spans="1:9" s="15" customFormat="1" x14ac:dyDescent="0.2">
      <c r="A174" s="37" t="s">
        <v>67</v>
      </c>
      <c r="B174" s="30">
        <v>0</v>
      </c>
      <c r="C174" s="30">
        <v>18</v>
      </c>
      <c r="D174" s="30">
        <v>0</v>
      </c>
      <c r="E174" s="9">
        <v>4.0201403083716669E-2</v>
      </c>
      <c r="F174" s="3" t="str">
        <f t="shared" si="11"/>
        <v/>
      </c>
      <c r="G174" s="3">
        <v>13</v>
      </c>
      <c r="H174" s="3">
        <v>48</v>
      </c>
      <c r="I174" s="11">
        <f t="shared" si="12"/>
        <v>1.3541666666666667E-2</v>
      </c>
    </row>
    <row r="175" spans="1:9" s="15" customFormat="1" x14ac:dyDescent="0.2">
      <c r="A175" s="37" t="s">
        <v>79</v>
      </c>
      <c r="B175" s="30">
        <v>0</v>
      </c>
      <c r="C175" s="30">
        <v>18</v>
      </c>
      <c r="D175" s="30">
        <v>0</v>
      </c>
      <c r="E175" s="9">
        <v>4.537597190220144E-2</v>
      </c>
      <c r="F175" s="3" t="str">
        <f t="shared" si="11"/>
        <v/>
      </c>
      <c r="G175" s="3">
        <v>14</v>
      </c>
      <c r="H175" s="3">
        <v>48</v>
      </c>
      <c r="I175" s="11">
        <f t="shared" si="12"/>
        <v>1.4583333333333335E-2</v>
      </c>
    </row>
    <row r="176" spans="1:9" s="15" customFormat="1" x14ac:dyDescent="0.2">
      <c r="A176" s="37" t="s">
        <v>68</v>
      </c>
      <c r="B176" s="30">
        <v>0</v>
      </c>
      <c r="C176" s="30">
        <v>18</v>
      </c>
      <c r="D176" s="30">
        <v>0</v>
      </c>
      <c r="E176" s="9">
        <v>4.7438412739434277E-2</v>
      </c>
      <c r="F176" s="3" t="str">
        <f t="shared" si="11"/>
        <v/>
      </c>
      <c r="G176" s="3">
        <v>15</v>
      </c>
      <c r="H176" s="3">
        <v>48</v>
      </c>
      <c r="I176" s="11">
        <f t="shared" si="12"/>
        <v>1.5625E-2</v>
      </c>
    </row>
    <row r="177" spans="1:9" s="15" customFormat="1" x14ac:dyDescent="0.2">
      <c r="A177" s="37" t="s">
        <v>78</v>
      </c>
      <c r="B177" s="30">
        <v>0</v>
      </c>
      <c r="C177" s="30">
        <v>18</v>
      </c>
      <c r="D177" s="30">
        <v>0</v>
      </c>
      <c r="E177" s="9">
        <v>5.1550676072232626E-2</v>
      </c>
      <c r="F177" s="3" t="str">
        <f t="shared" si="11"/>
        <v/>
      </c>
      <c r="G177" s="3">
        <v>16</v>
      </c>
      <c r="H177" s="3">
        <v>48</v>
      </c>
      <c r="I177" s="11">
        <f t="shared" si="12"/>
        <v>1.6666666666666666E-2</v>
      </c>
    </row>
    <row r="178" spans="1:9" s="15" customFormat="1" x14ac:dyDescent="0.2">
      <c r="A178" s="37" t="s">
        <v>11</v>
      </c>
      <c r="B178" s="30">
        <v>0</v>
      </c>
      <c r="C178" s="30">
        <v>18</v>
      </c>
      <c r="D178" s="30">
        <v>0</v>
      </c>
      <c r="E178" s="9">
        <v>5.1550676072232626E-2</v>
      </c>
      <c r="F178" s="3" t="str">
        <f t="shared" si="11"/>
        <v/>
      </c>
      <c r="G178" s="3">
        <v>17</v>
      </c>
      <c r="H178" s="3">
        <v>48</v>
      </c>
      <c r="I178" s="11">
        <f t="shared" si="12"/>
        <v>1.7708333333333336E-2</v>
      </c>
    </row>
    <row r="179" spans="1:9" s="15" customFormat="1" x14ac:dyDescent="0.2">
      <c r="A179" s="37" t="s">
        <v>69</v>
      </c>
      <c r="B179" s="30">
        <v>0</v>
      </c>
      <c r="C179" s="30">
        <v>18</v>
      </c>
      <c r="D179" s="30">
        <v>0</v>
      </c>
      <c r="E179" s="9">
        <v>6.2773120203356569E-2</v>
      </c>
      <c r="F179" s="3" t="str">
        <f t="shared" si="11"/>
        <v/>
      </c>
      <c r="G179" s="3">
        <v>18</v>
      </c>
      <c r="H179" s="3">
        <v>48</v>
      </c>
      <c r="I179" s="11">
        <f t="shared" si="12"/>
        <v>1.8750000000000003E-2</v>
      </c>
    </row>
    <row r="180" spans="1:9" s="15" customFormat="1" x14ac:dyDescent="0.2">
      <c r="A180" s="37" t="s">
        <v>73</v>
      </c>
      <c r="B180" s="30">
        <v>0</v>
      </c>
      <c r="C180" s="30">
        <v>18</v>
      </c>
      <c r="D180" s="30">
        <v>0</v>
      </c>
      <c r="E180" s="9">
        <v>6.5811950983961087E-2</v>
      </c>
      <c r="F180" s="3" t="str">
        <f t="shared" si="11"/>
        <v/>
      </c>
      <c r="G180" s="3">
        <v>19</v>
      </c>
      <c r="H180" s="3">
        <v>48</v>
      </c>
      <c r="I180" s="11">
        <f t="shared" si="12"/>
        <v>1.9791666666666666E-2</v>
      </c>
    </row>
    <row r="181" spans="1:9" s="15" customFormat="1" x14ac:dyDescent="0.2">
      <c r="A181" s="37" t="s">
        <v>43</v>
      </c>
      <c r="B181" s="30">
        <v>0</v>
      </c>
      <c r="C181" s="30">
        <v>18</v>
      </c>
      <c r="D181" s="30">
        <v>0</v>
      </c>
      <c r="E181" s="9">
        <v>6.884147448040645E-2</v>
      </c>
      <c r="F181" s="3" t="str">
        <f t="shared" si="11"/>
        <v/>
      </c>
      <c r="G181" s="3">
        <v>20</v>
      </c>
      <c r="H181" s="3">
        <v>48</v>
      </c>
      <c r="I181" s="11">
        <f t="shared" si="12"/>
        <v>2.0833333333333336E-2</v>
      </c>
    </row>
    <row r="182" spans="1:9" s="15" customFormat="1" x14ac:dyDescent="0.2">
      <c r="A182" s="37" t="s">
        <v>10</v>
      </c>
      <c r="B182" s="30">
        <v>0</v>
      </c>
      <c r="C182" s="30">
        <v>18</v>
      </c>
      <c r="D182" s="30">
        <v>0</v>
      </c>
      <c r="E182" s="9">
        <v>7.5874318244375738E-2</v>
      </c>
      <c r="F182" s="3" t="str">
        <f t="shared" si="11"/>
        <v/>
      </c>
      <c r="G182" s="3">
        <v>21</v>
      </c>
      <c r="H182" s="3">
        <v>48</v>
      </c>
      <c r="I182" s="11">
        <f t="shared" si="12"/>
        <v>2.1875000000000002E-2</v>
      </c>
    </row>
    <row r="183" spans="1:9" s="15" customFormat="1" x14ac:dyDescent="0.2">
      <c r="A183" s="37" t="s">
        <v>3</v>
      </c>
      <c r="B183" s="30">
        <v>0</v>
      </c>
      <c r="C183" s="30">
        <v>18</v>
      </c>
      <c r="D183" s="30">
        <v>0</v>
      </c>
      <c r="E183" s="9">
        <v>8.6824660139456777E-2</v>
      </c>
      <c r="F183" s="3" t="str">
        <f t="shared" si="11"/>
        <v/>
      </c>
      <c r="G183" s="3">
        <v>22</v>
      </c>
      <c r="H183" s="3">
        <v>48</v>
      </c>
      <c r="I183" s="11">
        <f t="shared" si="12"/>
        <v>2.2916666666666669E-2</v>
      </c>
    </row>
    <row r="184" spans="1:9" s="15" customFormat="1" x14ac:dyDescent="0.2">
      <c r="A184" s="37" t="s">
        <v>40</v>
      </c>
      <c r="B184" s="30">
        <v>0</v>
      </c>
      <c r="C184" s="30">
        <v>18</v>
      </c>
      <c r="D184" s="30">
        <v>0</v>
      </c>
      <c r="E184" s="9">
        <v>8.8802418496480073E-2</v>
      </c>
      <c r="F184" s="3" t="str">
        <f t="shared" si="11"/>
        <v/>
      </c>
      <c r="G184" s="3">
        <v>23</v>
      </c>
      <c r="H184" s="3">
        <v>48</v>
      </c>
      <c r="I184" s="11">
        <f t="shared" si="12"/>
        <v>2.3958333333333335E-2</v>
      </c>
    </row>
    <row r="185" spans="1:9" s="15" customFormat="1" x14ac:dyDescent="0.2">
      <c r="A185" s="37" t="s">
        <v>70</v>
      </c>
      <c r="B185" s="30">
        <v>0</v>
      </c>
      <c r="C185" s="30">
        <v>18</v>
      </c>
      <c r="D185" s="30">
        <v>0</v>
      </c>
      <c r="E185" s="9">
        <v>9.176147230304843E-2</v>
      </c>
      <c r="F185" s="3" t="str">
        <f t="shared" si="11"/>
        <v/>
      </c>
      <c r="G185" s="3">
        <v>24</v>
      </c>
      <c r="H185" s="3">
        <v>48</v>
      </c>
      <c r="I185" s="11">
        <f t="shared" si="12"/>
        <v>2.5000000000000001E-2</v>
      </c>
    </row>
    <row r="186" spans="1:9" s="15" customFormat="1" x14ac:dyDescent="0.2">
      <c r="A186" s="37" t="s">
        <v>5</v>
      </c>
      <c r="B186" s="30">
        <v>0</v>
      </c>
      <c r="C186" s="30">
        <v>18</v>
      </c>
      <c r="D186" s="30">
        <v>0</v>
      </c>
      <c r="E186" s="9">
        <v>9.176147230304843E-2</v>
      </c>
      <c r="F186" s="3" t="str">
        <f t="shared" si="11"/>
        <v/>
      </c>
      <c r="G186" s="3">
        <v>25</v>
      </c>
      <c r="H186" s="3">
        <v>48</v>
      </c>
      <c r="I186" s="11">
        <f t="shared" si="12"/>
        <v>2.6041666666666671E-2</v>
      </c>
    </row>
    <row r="187" spans="1:9" s="15" customFormat="1" x14ac:dyDescent="0.2">
      <c r="A187" s="37" t="s">
        <v>13</v>
      </c>
      <c r="B187" s="30">
        <v>0</v>
      </c>
      <c r="C187" s="30">
        <v>18</v>
      </c>
      <c r="D187" s="30">
        <v>0</v>
      </c>
      <c r="E187" s="9">
        <v>9.2745805138790161E-2</v>
      </c>
      <c r="F187" s="3" t="str">
        <f t="shared" si="11"/>
        <v/>
      </c>
      <c r="G187" s="3">
        <v>26</v>
      </c>
      <c r="H187" s="3">
        <v>48</v>
      </c>
      <c r="I187" s="11">
        <f t="shared" si="12"/>
        <v>2.7083333333333334E-2</v>
      </c>
    </row>
    <row r="188" spans="1:9" s="15" customFormat="1" x14ac:dyDescent="0.2">
      <c r="A188" s="37" t="s">
        <v>82</v>
      </c>
      <c r="B188" s="30">
        <v>0</v>
      </c>
      <c r="C188" s="30">
        <v>18</v>
      </c>
      <c r="D188" s="30">
        <v>0</v>
      </c>
      <c r="E188" s="9">
        <v>9.2745805138790161E-2</v>
      </c>
      <c r="F188" s="3" t="str">
        <f t="shared" si="11"/>
        <v/>
      </c>
      <c r="G188" s="3">
        <v>27</v>
      </c>
      <c r="H188" s="3">
        <v>48</v>
      </c>
      <c r="I188" s="11">
        <f t="shared" si="12"/>
        <v>2.8125000000000001E-2</v>
      </c>
    </row>
    <row r="189" spans="1:9" s="15" customFormat="1" x14ac:dyDescent="0.2">
      <c r="A189" s="37" t="s">
        <v>7</v>
      </c>
      <c r="B189" s="30">
        <v>0</v>
      </c>
      <c r="C189" s="30">
        <v>18</v>
      </c>
      <c r="D189" s="30">
        <v>0</v>
      </c>
      <c r="E189" s="9">
        <v>9.3729130378164438E-2</v>
      </c>
      <c r="F189" s="3" t="str">
        <f t="shared" si="11"/>
        <v/>
      </c>
      <c r="G189" s="3">
        <v>28</v>
      </c>
      <c r="H189" s="3">
        <v>48</v>
      </c>
      <c r="I189" s="11">
        <f t="shared" si="12"/>
        <v>2.9166666666666671E-2</v>
      </c>
    </row>
    <row r="190" spans="1:9" s="15" customFormat="1" x14ac:dyDescent="0.2">
      <c r="A190" s="37" t="s">
        <v>81</v>
      </c>
      <c r="B190" s="30">
        <v>0</v>
      </c>
      <c r="C190" s="30">
        <v>18</v>
      </c>
      <c r="D190" s="30">
        <v>0</v>
      </c>
      <c r="E190" s="9">
        <v>9.4711448991968594E-2</v>
      </c>
      <c r="F190" s="3" t="str">
        <f t="shared" si="11"/>
        <v/>
      </c>
      <c r="G190" s="3">
        <v>29</v>
      </c>
      <c r="H190" s="3">
        <v>48</v>
      </c>
      <c r="I190" s="11">
        <f t="shared" si="12"/>
        <v>3.0208333333333334E-2</v>
      </c>
    </row>
    <row r="191" spans="1:9" s="15" customFormat="1" x14ac:dyDescent="0.2">
      <c r="A191" s="37" t="s">
        <v>6</v>
      </c>
      <c r="B191" s="30">
        <v>0</v>
      </c>
      <c r="C191" s="30">
        <v>18</v>
      </c>
      <c r="D191" s="30">
        <v>0</v>
      </c>
      <c r="E191" s="9">
        <v>0.11702916822349463</v>
      </c>
      <c r="F191" s="3" t="str">
        <f t="shared" si="11"/>
        <v/>
      </c>
      <c r="G191" s="3">
        <v>30</v>
      </c>
      <c r="H191" s="3">
        <v>48</v>
      </c>
      <c r="I191" s="11">
        <f t="shared" si="12"/>
        <v>3.125E-2</v>
      </c>
    </row>
    <row r="192" spans="1:9" s="15" customFormat="1" x14ac:dyDescent="0.2">
      <c r="A192" s="37" t="s">
        <v>71</v>
      </c>
      <c r="B192" s="30">
        <v>0</v>
      </c>
      <c r="C192" s="30">
        <v>18</v>
      </c>
      <c r="D192" s="30">
        <v>0</v>
      </c>
      <c r="E192" s="9">
        <v>0.13413166990179826</v>
      </c>
      <c r="F192" s="3" t="str">
        <f t="shared" si="11"/>
        <v/>
      </c>
      <c r="G192" s="3">
        <v>31</v>
      </c>
      <c r="H192" s="3">
        <v>48</v>
      </c>
      <c r="I192" s="11">
        <f t="shared" si="12"/>
        <v>3.229166666666667E-2</v>
      </c>
    </row>
    <row r="193" spans="1:9" s="15" customFormat="1" x14ac:dyDescent="0.2">
      <c r="A193" s="37" t="s">
        <v>38</v>
      </c>
      <c r="B193" s="30">
        <v>1</v>
      </c>
      <c r="C193" s="30">
        <v>18</v>
      </c>
      <c r="D193" s="30">
        <v>5.5555555555555552E-2</v>
      </c>
      <c r="E193" s="9">
        <v>0.16009898644561271</v>
      </c>
      <c r="F193" s="3" t="str">
        <f t="shared" si="11"/>
        <v/>
      </c>
      <c r="G193" s="3">
        <v>32</v>
      </c>
      <c r="H193" s="3">
        <v>48</v>
      </c>
      <c r="I193" s="11">
        <f t="shared" si="12"/>
        <v>3.3333333333333333E-2</v>
      </c>
    </row>
    <row r="194" spans="1:9" s="15" customFormat="1" x14ac:dyDescent="0.2">
      <c r="A194" s="37" t="s">
        <v>74</v>
      </c>
      <c r="B194" s="30">
        <v>0</v>
      </c>
      <c r="C194" s="30">
        <v>18</v>
      </c>
      <c r="D194" s="30">
        <v>0</v>
      </c>
      <c r="E194" s="9">
        <v>0.16011502656783094</v>
      </c>
      <c r="F194" s="3" t="str">
        <f t="shared" si="11"/>
        <v/>
      </c>
      <c r="G194" s="3">
        <v>33</v>
      </c>
      <c r="H194" s="3">
        <v>48</v>
      </c>
      <c r="I194" s="11">
        <f t="shared" si="12"/>
        <v>3.4375000000000003E-2</v>
      </c>
    </row>
    <row r="195" spans="1:9" s="15" customFormat="1" x14ac:dyDescent="0.2">
      <c r="A195" s="37" t="s">
        <v>2</v>
      </c>
      <c r="B195" s="30">
        <v>0</v>
      </c>
      <c r="C195" s="30">
        <v>18</v>
      </c>
      <c r="D195" s="30">
        <v>0</v>
      </c>
      <c r="E195" s="9">
        <v>0.16649483048304425</v>
      </c>
      <c r="F195" s="3" t="str">
        <f t="shared" si="11"/>
        <v/>
      </c>
      <c r="G195" s="3">
        <v>34</v>
      </c>
      <c r="H195" s="3">
        <v>48</v>
      </c>
      <c r="I195" s="11">
        <f t="shared" si="12"/>
        <v>3.5416666666666673E-2</v>
      </c>
    </row>
    <row r="196" spans="1:9" s="15" customFormat="1" x14ac:dyDescent="0.2">
      <c r="A196" s="37" t="s">
        <v>76</v>
      </c>
      <c r="B196" s="30">
        <v>0</v>
      </c>
      <c r="C196" s="30">
        <v>18</v>
      </c>
      <c r="D196" s="30">
        <v>0</v>
      </c>
      <c r="E196" s="9">
        <v>0.21676737456564277</v>
      </c>
      <c r="F196" s="3" t="str">
        <f t="shared" si="11"/>
        <v/>
      </c>
      <c r="G196" s="3">
        <v>35</v>
      </c>
      <c r="H196" s="3">
        <v>48</v>
      </c>
      <c r="I196" s="11">
        <f t="shared" si="12"/>
        <v>3.6458333333333336E-2</v>
      </c>
    </row>
    <row r="197" spans="1:9" s="15" customFormat="1" x14ac:dyDescent="0.2">
      <c r="A197" s="37" t="s">
        <v>36</v>
      </c>
      <c r="B197" s="30">
        <v>0</v>
      </c>
      <c r="C197" s="30">
        <v>18</v>
      </c>
      <c r="D197" s="30">
        <v>0</v>
      </c>
      <c r="E197" s="9">
        <v>0.22103785963027733</v>
      </c>
      <c r="F197" s="3" t="str">
        <f t="shared" si="11"/>
        <v/>
      </c>
      <c r="G197" s="3">
        <v>36</v>
      </c>
      <c r="H197" s="3">
        <v>48</v>
      </c>
      <c r="I197" s="11">
        <f t="shared" si="12"/>
        <v>3.7500000000000006E-2</v>
      </c>
    </row>
    <row r="198" spans="1:9" s="15" customFormat="1" x14ac:dyDescent="0.2">
      <c r="A198" s="37" t="s">
        <v>41</v>
      </c>
      <c r="B198" s="30">
        <v>0</v>
      </c>
      <c r="C198" s="30">
        <v>18</v>
      </c>
      <c r="D198" s="30">
        <v>0</v>
      </c>
      <c r="E198" s="9">
        <v>0.22951294418373758</v>
      </c>
      <c r="F198" s="3" t="str">
        <f t="shared" si="11"/>
        <v/>
      </c>
      <c r="G198" s="3">
        <v>37</v>
      </c>
      <c r="H198" s="3">
        <v>48</v>
      </c>
      <c r="I198" s="11">
        <f t="shared" si="12"/>
        <v>3.8541666666666669E-2</v>
      </c>
    </row>
    <row r="199" spans="1:9" s="15" customFormat="1" x14ac:dyDescent="0.2">
      <c r="A199" s="37" t="s">
        <v>4</v>
      </c>
      <c r="B199" s="30">
        <v>0</v>
      </c>
      <c r="C199" s="30">
        <v>18</v>
      </c>
      <c r="D199" s="30">
        <v>0</v>
      </c>
      <c r="E199" s="9">
        <v>0.23956809697379022</v>
      </c>
      <c r="F199" s="3" t="str">
        <f t="shared" si="11"/>
        <v/>
      </c>
      <c r="G199" s="3">
        <v>38</v>
      </c>
      <c r="H199" s="3">
        <v>48</v>
      </c>
      <c r="I199" s="11">
        <f t="shared" si="12"/>
        <v>3.9583333333333331E-2</v>
      </c>
    </row>
    <row r="200" spans="1:9" s="15" customFormat="1" x14ac:dyDescent="0.2">
      <c r="A200" s="37" t="s">
        <v>77</v>
      </c>
      <c r="B200" s="30">
        <v>0</v>
      </c>
      <c r="C200" s="30">
        <v>18</v>
      </c>
      <c r="D200" s="30">
        <v>0</v>
      </c>
      <c r="E200" s="9">
        <v>0.24454907415920135</v>
      </c>
      <c r="F200" s="3" t="str">
        <f t="shared" si="11"/>
        <v/>
      </c>
      <c r="G200" s="3">
        <v>39</v>
      </c>
      <c r="H200" s="3">
        <v>48</v>
      </c>
      <c r="I200" s="11">
        <f t="shared" si="12"/>
        <v>4.0625000000000001E-2</v>
      </c>
    </row>
    <row r="201" spans="1:9" s="15" customFormat="1" x14ac:dyDescent="0.2">
      <c r="A201" s="37" t="s">
        <v>18</v>
      </c>
      <c r="B201" s="30">
        <v>0</v>
      </c>
      <c r="C201" s="30">
        <v>18</v>
      </c>
      <c r="D201" s="30">
        <v>0</v>
      </c>
      <c r="E201" s="9">
        <v>0.25360093584820076</v>
      </c>
      <c r="F201" s="3" t="str">
        <f t="shared" si="11"/>
        <v/>
      </c>
      <c r="G201" s="3">
        <v>40</v>
      </c>
      <c r="H201" s="3">
        <v>48</v>
      </c>
      <c r="I201" s="11">
        <f t="shared" si="12"/>
        <v>4.1666666666666671E-2</v>
      </c>
    </row>
    <row r="202" spans="1:9" s="15" customFormat="1" x14ac:dyDescent="0.2">
      <c r="A202" s="37" t="s">
        <v>16</v>
      </c>
      <c r="B202" s="30">
        <v>0</v>
      </c>
      <c r="C202" s="30">
        <v>18</v>
      </c>
      <c r="D202" s="30">
        <v>0</v>
      </c>
      <c r="E202" s="9">
        <v>0.31942282230365437</v>
      </c>
      <c r="F202" s="3" t="str">
        <f t="shared" si="11"/>
        <v/>
      </c>
      <c r="G202" s="3">
        <v>41</v>
      </c>
      <c r="H202" s="3">
        <v>48</v>
      </c>
      <c r="I202" s="11">
        <f t="shared" si="12"/>
        <v>4.2708333333333334E-2</v>
      </c>
    </row>
    <row r="203" spans="1:9" s="15" customFormat="1" x14ac:dyDescent="0.2">
      <c r="A203" s="37" t="s">
        <v>34</v>
      </c>
      <c r="B203" s="30">
        <v>0</v>
      </c>
      <c r="C203" s="30">
        <v>18</v>
      </c>
      <c r="D203" s="30">
        <v>0</v>
      </c>
      <c r="E203" s="9">
        <v>0.33132187558310477</v>
      </c>
      <c r="F203" s="3" t="str">
        <f t="shared" si="11"/>
        <v/>
      </c>
      <c r="G203" s="3">
        <v>42</v>
      </c>
      <c r="H203" s="3">
        <v>48</v>
      </c>
      <c r="I203" s="11">
        <f t="shared" si="12"/>
        <v>4.3750000000000004E-2</v>
      </c>
    </row>
    <row r="204" spans="1:9" s="15" customFormat="1" x14ac:dyDescent="0.2">
      <c r="A204" s="37" t="s">
        <v>33</v>
      </c>
      <c r="B204" s="30">
        <v>0</v>
      </c>
      <c r="C204" s="30">
        <v>18</v>
      </c>
      <c r="D204" s="30">
        <v>0</v>
      </c>
      <c r="E204" s="9">
        <v>0.33426578821988684</v>
      </c>
      <c r="F204" s="3" t="str">
        <f t="shared" si="11"/>
        <v/>
      </c>
      <c r="G204" s="3">
        <v>43</v>
      </c>
      <c r="H204" s="3">
        <v>48</v>
      </c>
      <c r="I204" s="11">
        <f t="shared" si="12"/>
        <v>4.4791666666666674E-2</v>
      </c>
    </row>
    <row r="205" spans="1:9" s="15" customFormat="1" x14ac:dyDescent="0.2">
      <c r="A205" s="37" t="s">
        <v>8</v>
      </c>
      <c r="B205" s="30">
        <v>0</v>
      </c>
      <c r="C205" s="30">
        <v>18</v>
      </c>
      <c r="D205" s="30">
        <v>0</v>
      </c>
      <c r="E205" s="9">
        <v>0.33792846682600652</v>
      </c>
      <c r="F205" s="3" t="str">
        <f t="shared" si="11"/>
        <v/>
      </c>
      <c r="G205" s="3">
        <v>44</v>
      </c>
      <c r="H205" s="3">
        <v>48</v>
      </c>
      <c r="I205" s="11">
        <f t="shared" si="12"/>
        <v>4.5833333333333337E-2</v>
      </c>
    </row>
    <row r="206" spans="1:9" s="15" customFormat="1" x14ac:dyDescent="0.2">
      <c r="A206" s="37" t="s">
        <v>1</v>
      </c>
      <c r="B206" s="30">
        <v>0</v>
      </c>
      <c r="C206" s="30">
        <v>18</v>
      </c>
      <c r="D206" s="30">
        <v>0</v>
      </c>
      <c r="E206" s="9">
        <v>0.44060962029192408</v>
      </c>
      <c r="F206" s="3" t="str">
        <f t="shared" si="11"/>
        <v/>
      </c>
      <c r="G206" s="3">
        <v>45</v>
      </c>
      <c r="H206" s="3">
        <v>48</v>
      </c>
      <c r="I206" s="11">
        <f t="shared" si="12"/>
        <v>4.6875E-2</v>
      </c>
    </row>
    <row r="207" spans="1:9" s="15" customFormat="1" x14ac:dyDescent="0.2">
      <c r="A207" s="37" t="s">
        <v>42</v>
      </c>
      <c r="B207" s="30">
        <v>0</v>
      </c>
      <c r="C207" s="30">
        <v>18</v>
      </c>
      <c r="D207" s="30">
        <v>0</v>
      </c>
      <c r="E207" s="9">
        <v>0.552445114359847</v>
      </c>
      <c r="F207" s="3" t="str">
        <f t="shared" si="11"/>
        <v/>
      </c>
      <c r="G207" s="3">
        <v>46</v>
      </c>
      <c r="H207" s="3">
        <v>48</v>
      </c>
      <c r="I207" s="11">
        <f t="shared" si="12"/>
        <v>4.791666666666667E-2</v>
      </c>
    </row>
    <row r="208" spans="1:9" s="15" customFormat="1" x14ac:dyDescent="0.2">
      <c r="A208" s="37" t="s">
        <v>32</v>
      </c>
      <c r="B208" s="30">
        <v>1</v>
      </c>
      <c r="C208" s="30">
        <v>18</v>
      </c>
      <c r="D208" s="30">
        <v>5.5555555555555552E-2</v>
      </c>
      <c r="E208" s="9">
        <v>0.55718597817928817</v>
      </c>
      <c r="F208" s="3" t="str">
        <f t="shared" si="11"/>
        <v/>
      </c>
      <c r="G208" s="3">
        <v>47</v>
      </c>
      <c r="H208" s="3">
        <v>48</v>
      </c>
      <c r="I208" s="11">
        <f t="shared" si="12"/>
        <v>4.8958333333333333E-2</v>
      </c>
    </row>
    <row r="209" spans="1:16" s="15" customFormat="1" x14ac:dyDescent="0.2">
      <c r="A209" s="37" t="s">
        <v>0</v>
      </c>
      <c r="B209" s="30">
        <v>0</v>
      </c>
      <c r="C209" s="30">
        <v>18</v>
      </c>
      <c r="D209" s="30">
        <v>0</v>
      </c>
      <c r="E209" s="9">
        <v>0.62197333737254801</v>
      </c>
      <c r="F209" s="3" t="str">
        <f t="shared" si="11"/>
        <v/>
      </c>
      <c r="G209" s="3">
        <v>48</v>
      </c>
      <c r="H209" s="3">
        <v>48</v>
      </c>
      <c r="I209" s="11">
        <f t="shared" si="12"/>
        <v>0.05</v>
      </c>
    </row>
    <row r="210" spans="1:16" s="15" customFormat="1" x14ac:dyDescent="0.2"/>
    <row r="212" spans="1:16" x14ac:dyDescent="0.2">
      <c r="A212" s="58" t="s">
        <v>21</v>
      </c>
      <c r="B212" s="60" t="s">
        <v>46</v>
      </c>
      <c r="C212" s="61"/>
      <c r="D212" s="61"/>
      <c r="E212" s="62"/>
      <c r="F212" s="60" t="s">
        <v>47</v>
      </c>
      <c r="G212" s="61"/>
      <c r="H212" s="61"/>
      <c r="I212" s="62"/>
      <c r="J212" s="60" t="s">
        <v>96</v>
      </c>
      <c r="K212" s="61"/>
      <c r="L212" s="61"/>
      <c r="M212" s="62"/>
      <c r="N212" s="60" t="s">
        <v>24</v>
      </c>
      <c r="O212" s="61"/>
      <c r="P212" s="62"/>
    </row>
    <row r="213" spans="1:16" ht="48" x14ac:dyDescent="0.2">
      <c r="A213" s="59"/>
      <c r="B213" s="1" t="s">
        <v>25</v>
      </c>
      <c r="C213" s="1" t="s">
        <v>26</v>
      </c>
      <c r="D213" s="6" t="s">
        <v>27</v>
      </c>
      <c r="E213" s="6" t="s">
        <v>28</v>
      </c>
      <c r="F213" s="1" t="s">
        <v>29</v>
      </c>
      <c r="G213" s="1" t="s">
        <v>26</v>
      </c>
      <c r="H213" s="6" t="s">
        <v>27</v>
      </c>
      <c r="I213" s="6" t="s">
        <v>28</v>
      </c>
      <c r="J213" s="1" t="s">
        <v>29</v>
      </c>
      <c r="K213" s="1" t="s">
        <v>26</v>
      </c>
      <c r="L213" s="6" t="s">
        <v>27</v>
      </c>
      <c r="M213" s="6" t="s">
        <v>28</v>
      </c>
      <c r="N213" s="1" t="s">
        <v>30</v>
      </c>
      <c r="O213" s="1" t="s">
        <v>31</v>
      </c>
      <c r="P213" s="6" t="s">
        <v>27</v>
      </c>
    </row>
    <row r="214" spans="1:16" x14ac:dyDescent="0.2">
      <c r="A214" s="37" t="s">
        <v>66</v>
      </c>
      <c r="B214" s="4">
        <v>4</v>
      </c>
      <c r="C214" s="4">
        <v>234</v>
      </c>
      <c r="D214" s="39">
        <v>1.7094017094017096E-2</v>
      </c>
      <c r="E214" s="41" t="s">
        <v>97</v>
      </c>
      <c r="F214" s="4">
        <v>0</v>
      </c>
      <c r="G214" s="4">
        <v>243</v>
      </c>
      <c r="H214" s="39">
        <v>0</v>
      </c>
      <c r="I214" s="41">
        <v>0.27424448560043724</v>
      </c>
      <c r="J214" s="4">
        <v>0</v>
      </c>
      <c r="K214" s="4">
        <v>18</v>
      </c>
      <c r="L214" s="39">
        <v>0</v>
      </c>
      <c r="M214" s="41">
        <v>2.3460000000000002E-2</v>
      </c>
      <c r="N214" s="4">
        <v>22</v>
      </c>
      <c r="O214" s="4">
        <v>16689</v>
      </c>
      <c r="P214" s="39">
        <v>1.318233567020193E-3</v>
      </c>
    </row>
    <row r="215" spans="1:16" x14ac:dyDescent="0.2">
      <c r="A215" s="37" t="s">
        <v>8</v>
      </c>
      <c r="B215" s="4">
        <v>8</v>
      </c>
      <c r="C215" s="4">
        <v>234</v>
      </c>
      <c r="D215" s="39">
        <v>3.4188034188034191E-2</v>
      </c>
      <c r="E215" s="41">
        <v>8.7061575625740018E-2</v>
      </c>
      <c r="F215" s="4">
        <v>17</v>
      </c>
      <c r="G215" s="4">
        <v>243</v>
      </c>
      <c r="H215" s="39">
        <v>6.9958847736625515E-2</v>
      </c>
      <c r="I215" s="41" t="s">
        <v>55</v>
      </c>
      <c r="J215" s="4">
        <v>0</v>
      </c>
      <c r="K215" s="4">
        <v>18</v>
      </c>
      <c r="L215" s="39">
        <v>0</v>
      </c>
      <c r="M215" s="41">
        <v>0.33792846682600652</v>
      </c>
      <c r="N215" s="4">
        <v>378</v>
      </c>
      <c r="O215" s="4">
        <v>16689</v>
      </c>
      <c r="P215" s="39">
        <v>2.2649649469710587E-2</v>
      </c>
    </row>
    <row r="216" spans="1:16" x14ac:dyDescent="0.2">
      <c r="A216" s="37" t="s">
        <v>9</v>
      </c>
      <c r="B216" s="4">
        <v>5</v>
      </c>
      <c r="C216" s="4">
        <v>234</v>
      </c>
      <c r="D216" s="39">
        <v>2.1367521367521368E-2</v>
      </c>
      <c r="E216" s="41">
        <v>0.86020524407400301</v>
      </c>
      <c r="F216" s="4">
        <v>17</v>
      </c>
      <c r="G216" s="4">
        <v>243</v>
      </c>
      <c r="H216" s="39">
        <v>6.9958847736625515E-2</v>
      </c>
      <c r="I216" s="41" t="s">
        <v>102</v>
      </c>
      <c r="J216" s="4">
        <v>3</v>
      </c>
      <c r="K216" s="4">
        <v>18</v>
      </c>
      <c r="L216" s="39">
        <v>0.16666666666666666</v>
      </c>
      <c r="M216" s="41" t="s">
        <v>110</v>
      </c>
      <c r="N216" s="4">
        <v>611</v>
      </c>
      <c r="O216" s="4">
        <v>16689</v>
      </c>
      <c r="P216" s="39">
        <v>3.6610941338606269E-2</v>
      </c>
    </row>
    <row r="217" spans="1:16" x14ac:dyDescent="0.2">
      <c r="A217" s="37" t="s">
        <v>4</v>
      </c>
      <c r="B217" s="4">
        <v>2</v>
      </c>
      <c r="C217" s="4">
        <v>234</v>
      </c>
      <c r="D217" s="39">
        <v>8.5470085470085479E-3</v>
      </c>
      <c r="E217" s="41">
        <v>0.68740252472519581</v>
      </c>
      <c r="F217" s="4">
        <v>14</v>
      </c>
      <c r="G217" s="4">
        <v>243</v>
      </c>
      <c r="H217" s="39">
        <v>5.7613168724279837E-2</v>
      </c>
      <c r="I217" s="41" t="s">
        <v>55</v>
      </c>
      <c r="J217" s="4">
        <v>0</v>
      </c>
      <c r="K217" s="4">
        <v>18</v>
      </c>
      <c r="L217" s="39">
        <v>0</v>
      </c>
      <c r="M217" s="41">
        <v>0.23956809697379022</v>
      </c>
      <c r="N217" s="4">
        <v>252</v>
      </c>
      <c r="O217" s="4">
        <v>16689</v>
      </c>
      <c r="P217" s="39">
        <v>1.5099766313140393E-2</v>
      </c>
    </row>
    <row r="218" spans="1:16" x14ac:dyDescent="0.2">
      <c r="A218" s="37" t="s">
        <v>0</v>
      </c>
      <c r="B218" s="3">
        <v>23</v>
      </c>
      <c r="C218" s="3">
        <v>234</v>
      </c>
      <c r="D218" s="29">
        <v>9.8290598290598288E-2</v>
      </c>
      <c r="E218" s="42" t="s">
        <v>100</v>
      </c>
      <c r="F218" s="3">
        <v>17</v>
      </c>
      <c r="G218" s="3">
        <v>243</v>
      </c>
      <c r="H218" s="29">
        <v>6.9958847736625515E-2</v>
      </c>
      <c r="I218" s="42">
        <v>9.2223503228725745E-2</v>
      </c>
      <c r="J218" s="3">
        <v>0</v>
      </c>
      <c r="K218" s="3">
        <v>18</v>
      </c>
      <c r="L218" s="29">
        <v>0</v>
      </c>
      <c r="M218" s="42">
        <v>0.62197333737254801</v>
      </c>
      <c r="N218" s="3">
        <v>878</v>
      </c>
      <c r="O218" s="3">
        <v>16689</v>
      </c>
      <c r="P218" s="29">
        <v>5.2609503265624066E-2</v>
      </c>
    </row>
    <row r="219" spans="1:16" x14ac:dyDescent="0.2">
      <c r="A219" s="37" t="s">
        <v>34</v>
      </c>
      <c r="B219" s="4">
        <v>11</v>
      </c>
      <c r="C219" s="4">
        <v>234</v>
      </c>
      <c r="D219" s="39">
        <v>4.7008547008547008E-2</v>
      </c>
      <c r="E219" s="41" t="s">
        <v>101</v>
      </c>
      <c r="F219" s="4">
        <v>0</v>
      </c>
      <c r="G219" s="4">
        <v>243</v>
      </c>
      <c r="H219" s="39">
        <v>0</v>
      </c>
      <c r="I219" s="41">
        <v>0.99563050686820376</v>
      </c>
      <c r="J219" s="4">
        <v>0</v>
      </c>
      <c r="K219" s="4">
        <v>18</v>
      </c>
      <c r="L219" s="39">
        <v>0</v>
      </c>
      <c r="M219" s="41">
        <v>0.33132187558310477</v>
      </c>
      <c r="N219" s="4">
        <v>369</v>
      </c>
      <c r="O219" s="4">
        <v>16689</v>
      </c>
      <c r="P219" s="39">
        <v>2.2110372101384144E-2</v>
      </c>
    </row>
    <row r="220" spans="1:16" x14ac:dyDescent="0.2">
      <c r="A220" s="37" t="s">
        <v>12</v>
      </c>
      <c r="B220" s="4">
        <v>19</v>
      </c>
      <c r="C220" s="4">
        <v>234</v>
      </c>
      <c r="D220" s="39">
        <v>8.11965811965812E-2</v>
      </c>
      <c r="E220" s="42" t="s">
        <v>53</v>
      </c>
      <c r="F220" s="4">
        <v>0</v>
      </c>
      <c r="G220" s="4">
        <v>243</v>
      </c>
      <c r="H220" s="39">
        <v>0</v>
      </c>
      <c r="I220" s="41">
        <v>0.76786326367566182</v>
      </c>
      <c r="J220" s="4">
        <v>2</v>
      </c>
      <c r="K220" s="4">
        <v>18</v>
      </c>
      <c r="L220" s="39">
        <v>0.1111111111111111</v>
      </c>
      <c r="M220" s="41" t="s">
        <v>59</v>
      </c>
      <c r="N220" s="4">
        <v>100</v>
      </c>
      <c r="O220" s="4">
        <v>16689</v>
      </c>
      <c r="P220" s="39">
        <v>5.9919707591826951E-3</v>
      </c>
    </row>
    <row r="221" spans="1:16" x14ac:dyDescent="0.2">
      <c r="A221" s="37" t="s">
        <v>71</v>
      </c>
      <c r="B221" s="4">
        <v>0</v>
      </c>
      <c r="C221" s="4">
        <v>234</v>
      </c>
      <c r="D221" s="39">
        <v>0</v>
      </c>
      <c r="E221" s="41">
        <v>0.84622911355090813</v>
      </c>
      <c r="F221" s="4">
        <v>7</v>
      </c>
      <c r="G221" s="4">
        <v>243</v>
      </c>
      <c r="H221" s="39">
        <v>2.8806584362139918E-2</v>
      </c>
      <c r="I221" s="41" t="s">
        <v>98</v>
      </c>
      <c r="J221" s="4">
        <v>0</v>
      </c>
      <c r="K221" s="4">
        <v>18</v>
      </c>
      <c r="L221" s="39">
        <v>0</v>
      </c>
      <c r="M221" s="41">
        <v>0.13413166990179826</v>
      </c>
      <c r="N221" s="4">
        <v>133</v>
      </c>
      <c r="O221" s="4">
        <v>16689</v>
      </c>
      <c r="P221" s="39">
        <v>7.9693211097129849E-3</v>
      </c>
    </row>
    <row r="222" spans="1:16" x14ac:dyDescent="0.2">
      <c r="A222" s="37" t="s">
        <v>1</v>
      </c>
      <c r="B222" s="4">
        <v>23</v>
      </c>
      <c r="C222" s="4">
        <v>234</v>
      </c>
      <c r="D222" s="39">
        <v>9.8290598290598288E-2</v>
      </c>
      <c r="E222" s="42" t="s">
        <v>53</v>
      </c>
      <c r="F222" s="4">
        <v>46</v>
      </c>
      <c r="G222" s="4">
        <v>243</v>
      </c>
      <c r="H222" s="39">
        <v>0.18930041152263374</v>
      </c>
      <c r="I222" s="42" t="s">
        <v>53</v>
      </c>
      <c r="J222" s="4">
        <v>0</v>
      </c>
      <c r="K222" s="4">
        <v>18</v>
      </c>
      <c r="L222" s="39">
        <v>0</v>
      </c>
      <c r="M222" s="41">
        <v>0.44060962029192408</v>
      </c>
      <c r="N222" s="4">
        <v>530</v>
      </c>
      <c r="O222" s="4">
        <v>16689</v>
      </c>
      <c r="P222" s="39">
        <v>3.1757445023668285E-2</v>
      </c>
    </row>
    <row r="223" spans="1:16" x14ac:dyDescent="0.2">
      <c r="A223" s="37" t="s">
        <v>5</v>
      </c>
      <c r="B223" s="4">
        <v>14</v>
      </c>
      <c r="C223" s="4">
        <v>234</v>
      </c>
      <c r="D223" s="39">
        <v>5.9829059829059832E-2</v>
      </c>
      <c r="E223" s="42" t="s">
        <v>53</v>
      </c>
      <c r="F223" s="4">
        <v>0</v>
      </c>
      <c r="G223" s="4">
        <v>243</v>
      </c>
      <c r="H223" s="39">
        <v>0</v>
      </c>
      <c r="I223" s="41">
        <v>0.72729133884776787</v>
      </c>
      <c r="J223" s="4">
        <v>0</v>
      </c>
      <c r="K223" s="4">
        <v>18</v>
      </c>
      <c r="L223" s="39">
        <v>0</v>
      </c>
      <c r="M223" s="41">
        <v>9.176147230304843E-2</v>
      </c>
      <c r="N223" s="4">
        <v>89</v>
      </c>
      <c r="O223" s="4">
        <v>16689</v>
      </c>
      <c r="P223" s="39">
        <v>5.3328539756725985E-3</v>
      </c>
    </row>
    <row r="224" spans="1:16" x14ac:dyDescent="0.2">
      <c r="A224" s="37" t="s">
        <v>10</v>
      </c>
      <c r="B224" s="4">
        <v>12</v>
      </c>
      <c r="C224" s="4">
        <v>234</v>
      </c>
      <c r="D224" s="39">
        <v>5.128205128205128E-2</v>
      </c>
      <c r="E224" s="42" t="s">
        <v>53</v>
      </c>
      <c r="F224" s="4">
        <v>0</v>
      </c>
      <c r="G224" s="4">
        <v>243</v>
      </c>
      <c r="H224" s="39">
        <v>0</v>
      </c>
      <c r="I224" s="41">
        <v>0.65535733920948847</v>
      </c>
      <c r="J224" s="4">
        <v>0</v>
      </c>
      <c r="K224" s="4">
        <v>18</v>
      </c>
      <c r="L224" s="39">
        <v>0</v>
      </c>
      <c r="M224" s="41">
        <v>7.5874318244375738E-2</v>
      </c>
      <c r="N224" s="4">
        <v>73</v>
      </c>
      <c r="O224" s="4">
        <v>16689</v>
      </c>
      <c r="P224" s="39">
        <v>4.3741386542033673E-3</v>
      </c>
    </row>
    <row r="225" spans="1:16" x14ac:dyDescent="0.2">
      <c r="A225" s="37" t="s">
        <v>75</v>
      </c>
      <c r="B225" s="4">
        <v>1</v>
      </c>
      <c r="C225" s="4">
        <v>234</v>
      </c>
      <c r="D225" s="39">
        <v>4.2735042735042739E-3</v>
      </c>
      <c r="E225" s="41">
        <v>9.148883806951047E-2</v>
      </c>
      <c r="F225" s="4">
        <v>3</v>
      </c>
      <c r="G225" s="4">
        <v>243</v>
      </c>
      <c r="H225" s="39">
        <v>1.2345679012345678E-2</v>
      </c>
      <c r="I225" s="41" t="s">
        <v>103</v>
      </c>
      <c r="J225" s="4">
        <v>0</v>
      </c>
      <c r="K225" s="4">
        <v>18</v>
      </c>
      <c r="L225" s="39">
        <v>0</v>
      </c>
      <c r="M225" s="41">
        <v>8.1199999999999994E-2</v>
      </c>
      <c r="N225" s="4">
        <v>36</v>
      </c>
      <c r="O225" s="4">
        <v>16689</v>
      </c>
      <c r="P225" s="39">
        <v>2.1571094733057704E-3</v>
      </c>
    </row>
    <row r="226" spans="1:16" x14ac:dyDescent="0.2">
      <c r="A226" s="37" t="s">
        <v>43</v>
      </c>
      <c r="B226" s="4">
        <v>4</v>
      </c>
      <c r="C226" s="4">
        <v>234</v>
      </c>
      <c r="D226" s="39">
        <v>1.7094017094017096E-2</v>
      </c>
      <c r="E226" s="41" t="s">
        <v>99</v>
      </c>
      <c r="F226" s="4">
        <v>0</v>
      </c>
      <c r="G226" s="4">
        <v>243</v>
      </c>
      <c r="H226" s="39">
        <v>0</v>
      </c>
      <c r="I226" s="41">
        <v>0.61821494558910306</v>
      </c>
      <c r="J226" s="4">
        <v>0</v>
      </c>
      <c r="K226" s="4">
        <v>18</v>
      </c>
      <c r="L226" s="39">
        <v>0</v>
      </c>
      <c r="M226" s="41">
        <v>6.884147448040645E-2</v>
      </c>
      <c r="N226" s="4">
        <v>66</v>
      </c>
      <c r="O226" s="4">
        <v>16689</v>
      </c>
      <c r="P226" s="39">
        <v>3.9547007010605787E-3</v>
      </c>
    </row>
    <row r="227" spans="1:16" x14ac:dyDescent="0.2">
      <c r="A227" s="37" t="s">
        <v>77</v>
      </c>
      <c r="B227" s="4">
        <v>19</v>
      </c>
      <c r="C227" s="4">
        <v>234</v>
      </c>
      <c r="D227" s="39">
        <v>8.11965811965812E-2</v>
      </c>
      <c r="E227" s="42" t="s">
        <v>53</v>
      </c>
      <c r="F227" s="4">
        <v>0</v>
      </c>
      <c r="G227" s="4">
        <v>243</v>
      </c>
      <c r="H227" s="39">
        <v>0</v>
      </c>
      <c r="I227" s="41">
        <v>0.97731261295839689</v>
      </c>
      <c r="J227" s="4">
        <v>0</v>
      </c>
      <c r="K227" s="4">
        <v>18</v>
      </c>
      <c r="L227" s="39">
        <v>0</v>
      </c>
      <c r="M227" s="41">
        <v>0.24454907415920135</v>
      </c>
      <c r="N227" s="4">
        <v>258</v>
      </c>
      <c r="O227" s="4">
        <v>16689</v>
      </c>
      <c r="P227" s="39">
        <v>1.5459284558691354E-2</v>
      </c>
    </row>
    <row r="228" spans="1:16" x14ac:dyDescent="0.2">
      <c r="A228" s="37" t="s">
        <v>37</v>
      </c>
      <c r="B228" s="4">
        <v>0</v>
      </c>
      <c r="C228" s="4">
        <v>234</v>
      </c>
      <c r="D228" s="39">
        <v>0</v>
      </c>
      <c r="E228" s="41">
        <v>0.74437030257982673</v>
      </c>
      <c r="F228" s="4">
        <v>0</v>
      </c>
      <c r="G228" s="4">
        <v>243</v>
      </c>
      <c r="H228" s="39">
        <v>0</v>
      </c>
      <c r="I228" s="41">
        <v>0.75743556452591387</v>
      </c>
      <c r="J228" s="4">
        <v>9</v>
      </c>
      <c r="K228" s="4">
        <v>18</v>
      </c>
      <c r="L228" s="39">
        <v>0.5</v>
      </c>
      <c r="M228" s="42" t="s">
        <v>53</v>
      </c>
      <c r="N228" s="4">
        <v>97</v>
      </c>
      <c r="O228" s="4">
        <v>16689</v>
      </c>
      <c r="P228" s="39">
        <v>5.8122116364072145E-3</v>
      </c>
    </row>
    <row r="229" spans="1:16" x14ac:dyDescent="0.2">
      <c r="A229" s="37" t="s">
        <v>38</v>
      </c>
      <c r="B229" s="4">
        <v>1</v>
      </c>
      <c r="C229" s="4">
        <v>234</v>
      </c>
      <c r="D229" s="39">
        <v>4.2735042735042739E-3</v>
      </c>
      <c r="E229" s="41">
        <v>0.99922050760537962</v>
      </c>
      <c r="F229" s="4">
        <v>19</v>
      </c>
      <c r="G229" s="4">
        <v>243</v>
      </c>
      <c r="H229" s="39">
        <v>7.8189300411522639E-2</v>
      </c>
      <c r="I229" s="41" t="s">
        <v>104</v>
      </c>
      <c r="J229" s="4">
        <v>1</v>
      </c>
      <c r="K229" s="4">
        <v>18</v>
      </c>
      <c r="L229" s="39">
        <v>5.5555555555555552E-2</v>
      </c>
      <c r="M229" s="41">
        <v>0.16009898644561271</v>
      </c>
      <c r="N229" s="4">
        <v>666</v>
      </c>
      <c r="O229" s="4">
        <v>16689</v>
      </c>
      <c r="P229" s="39">
        <v>3.9906525256156747E-2</v>
      </c>
    </row>
    <row r="230" spans="1:16" x14ac:dyDescent="0.2">
      <c r="A230" s="37" t="s">
        <v>3</v>
      </c>
      <c r="B230" s="4">
        <v>2</v>
      </c>
      <c r="C230" s="4">
        <v>234</v>
      </c>
      <c r="D230" s="39">
        <v>8.5470085470085479E-3</v>
      </c>
      <c r="E230" s="41">
        <v>0.1152864852551081</v>
      </c>
      <c r="F230" s="4">
        <v>4</v>
      </c>
      <c r="G230" s="4">
        <v>243</v>
      </c>
      <c r="H230" s="39">
        <v>1.646090534979424E-2</v>
      </c>
      <c r="I230" s="41" t="s">
        <v>106</v>
      </c>
      <c r="J230" s="4">
        <v>0</v>
      </c>
      <c r="K230" s="4">
        <v>18</v>
      </c>
      <c r="L230" s="39">
        <v>0</v>
      </c>
      <c r="M230" s="41">
        <v>8.6824660139456777E-2</v>
      </c>
      <c r="N230" s="4">
        <v>84</v>
      </c>
      <c r="O230" s="4">
        <v>16689</v>
      </c>
      <c r="P230" s="39">
        <v>5.0332554377134639E-3</v>
      </c>
    </row>
    <row r="231" spans="1:16" x14ac:dyDescent="0.2">
      <c r="A231" s="37" t="s">
        <v>79</v>
      </c>
      <c r="B231" s="4">
        <v>1</v>
      </c>
      <c r="C231" s="4">
        <v>234</v>
      </c>
      <c r="D231" s="39">
        <v>4.2735042735042739E-3</v>
      </c>
      <c r="E231" s="41">
        <v>0.12269182512549148</v>
      </c>
      <c r="F231" s="4">
        <v>3</v>
      </c>
      <c r="G231" s="4">
        <v>243</v>
      </c>
      <c r="H231" s="39">
        <v>1.2345679012345678E-2</v>
      </c>
      <c r="I231" s="41" t="s">
        <v>105</v>
      </c>
      <c r="J231" s="4">
        <v>0</v>
      </c>
      <c r="K231" s="4">
        <v>18</v>
      </c>
      <c r="L231" s="39">
        <v>0</v>
      </c>
      <c r="M231" s="41">
        <v>4.5379999999999997E-2</v>
      </c>
      <c r="N231" s="4">
        <v>43</v>
      </c>
      <c r="O231" s="4">
        <v>16689</v>
      </c>
      <c r="P231" s="39">
        <v>2.576547426448559E-3</v>
      </c>
    </row>
    <row r="232" spans="1:16" x14ac:dyDescent="0.2">
      <c r="A232" s="37" t="s">
        <v>6</v>
      </c>
      <c r="B232" s="4">
        <v>2</v>
      </c>
      <c r="C232" s="4">
        <v>234</v>
      </c>
      <c r="D232" s="39">
        <v>8.5470085470085479E-3</v>
      </c>
      <c r="E232" s="41">
        <v>0.2195119109315522</v>
      </c>
      <c r="F232" s="4">
        <v>5</v>
      </c>
      <c r="G232" s="4">
        <v>243</v>
      </c>
      <c r="H232" s="39">
        <v>2.0576131687242798E-2</v>
      </c>
      <c r="I232" s="41" t="s">
        <v>107</v>
      </c>
      <c r="J232" s="4">
        <v>0</v>
      </c>
      <c r="K232" s="4">
        <v>18</v>
      </c>
      <c r="L232" s="39">
        <v>0</v>
      </c>
      <c r="M232" s="41">
        <v>0.11702916822349463</v>
      </c>
      <c r="N232" s="4">
        <v>115</v>
      </c>
      <c r="O232" s="4">
        <v>16689</v>
      </c>
      <c r="P232" s="39">
        <v>6.8907663730600997E-3</v>
      </c>
    </row>
    <row r="233" spans="1:16" x14ac:dyDescent="0.2">
      <c r="A233" s="37" t="s">
        <v>11</v>
      </c>
      <c r="B233" s="4">
        <v>7</v>
      </c>
      <c r="C233" s="4">
        <v>234</v>
      </c>
      <c r="D233" s="39">
        <v>2.9914529914529916E-2</v>
      </c>
      <c r="E233" s="42" t="s">
        <v>53</v>
      </c>
      <c r="F233" s="4">
        <v>0</v>
      </c>
      <c r="G233" s="4">
        <v>243</v>
      </c>
      <c r="H233" s="39">
        <v>0</v>
      </c>
      <c r="I233" s="41">
        <v>0.51056979011845638</v>
      </c>
      <c r="J233" s="4">
        <v>0</v>
      </c>
      <c r="K233" s="4">
        <v>18</v>
      </c>
      <c r="L233" s="39">
        <v>0</v>
      </c>
      <c r="M233" s="41">
        <v>5.1550676072232626E-2</v>
      </c>
      <c r="N233" s="4">
        <v>49</v>
      </c>
      <c r="O233" s="4">
        <v>16689</v>
      </c>
      <c r="P233" s="39">
        <v>2.9360656719995206E-3</v>
      </c>
    </row>
    <row r="234" spans="1:16" x14ac:dyDescent="0.2">
      <c r="A234" s="37" t="s">
        <v>18</v>
      </c>
      <c r="B234" s="4">
        <v>6</v>
      </c>
      <c r="C234" s="4">
        <v>234</v>
      </c>
      <c r="D234" s="39">
        <v>2.564102564102564E-2</v>
      </c>
      <c r="E234" s="41">
        <v>8.6598896495970523E-2</v>
      </c>
      <c r="F234" s="4">
        <v>9</v>
      </c>
      <c r="G234" s="4">
        <v>243</v>
      </c>
      <c r="H234" s="39">
        <v>3.7037037037037035E-2</v>
      </c>
      <c r="I234" s="41" t="s">
        <v>108</v>
      </c>
      <c r="J234" s="4">
        <v>0</v>
      </c>
      <c r="K234" s="4">
        <v>18</v>
      </c>
      <c r="L234" s="39">
        <v>0</v>
      </c>
      <c r="M234" s="41">
        <v>0.25360093584820076</v>
      </c>
      <c r="N234" s="4">
        <v>269</v>
      </c>
      <c r="O234" s="4">
        <v>16689</v>
      </c>
      <c r="P234" s="39">
        <v>1.6118401342201449E-2</v>
      </c>
    </row>
    <row r="235" spans="1:16" x14ac:dyDescent="0.2">
      <c r="A235" s="37" t="s">
        <v>82</v>
      </c>
      <c r="B235" s="4">
        <v>0</v>
      </c>
      <c r="C235" s="4">
        <v>234</v>
      </c>
      <c r="D235" s="39">
        <v>0</v>
      </c>
      <c r="E235" s="41">
        <v>0.71785211185492237</v>
      </c>
      <c r="F235" s="4">
        <v>6</v>
      </c>
      <c r="G235" s="4">
        <v>243</v>
      </c>
      <c r="H235" s="39">
        <v>2.4691358024691357E-2</v>
      </c>
      <c r="I235" s="41" t="s">
        <v>109</v>
      </c>
      <c r="J235" s="4">
        <v>0</v>
      </c>
      <c r="K235" s="4">
        <v>18</v>
      </c>
      <c r="L235" s="39">
        <v>0</v>
      </c>
      <c r="M235" s="41">
        <v>9.2745805138790161E-2</v>
      </c>
      <c r="N235" s="4">
        <v>90</v>
      </c>
      <c r="O235" s="4">
        <v>16689</v>
      </c>
      <c r="P235" s="39">
        <v>5.392773683264426E-3</v>
      </c>
    </row>
    <row r="236" spans="1:16" x14ac:dyDescent="0.2">
      <c r="A236" s="37" t="s">
        <v>7</v>
      </c>
      <c r="B236" s="4">
        <v>10</v>
      </c>
      <c r="C236" s="4">
        <v>234</v>
      </c>
      <c r="D236" s="39">
        <v>4.2735042735042736E-2</v>
      </c>
      <c r="E236" s="42" t="s">
        <v>53</v>
      </c>
      <c r="F236" s="4">
        <v>0</v>
      </c>
      <c r="G236" s="4">
        <v>243</v>
      </c>
      <c r="H236" s="39">
        <v>0</v>
      </c>
      <c r="I236" s="41">
        <v>0.73516018333061861</v>
      </c>
      <c r="J236" s="4">
        <v>0</v>
      </c>
      <c r="K236" s="4">
        <v>18</v>
      </c>
      <c r="L236" s="39">
        <v>0</v>
      </c>
      <c r="M236" s="41">
        <v>9.3729130378164438E-2</v>
      </c>
      <c r="N236" s="4">
        <v>91</v>
      </c>
      <c r="O236" s="4">
        <v>16689</v>
      </c>
      <c r="P236" s="39">
        <v>5.4526933908562525E-3</v>
      </c>
    </row>
    <row r="237" spans="1:16" x14ac:dyDescent="0.2">
      <c r="A237" s="37" t="s">
        <v>17</v>
      </c>
      <c r="B237" s="4">
        <v>0</v>
      </c>
      <c r="C237" s="4">
        <v>234</v>
      </c>
      <c r="D237" s="39">
        <v>0</v>
      </c>
      <c r="E237" s="41">
        <v>0.55720425218616121</v>
      </c>
      <c r="F237" s="4">
        <v>0</v>
      </c>
      <c r="G237" s="4">
        <v>243</v>
      </c>
      <c r="H237" s="39">
        <v>0</v>
      </c>
      <c r="I237" s="41">
        <v>0.5708630781405335</v>
      </c>
      <c r="J237" s="4">
        <v>1</v>
      </c>
      <c r="K237" s="4">
        <v>18</v>
      </c>
      <c r="L237" s="39">
        <v>5.5555555555555552E-2</v>
      </c>
      <c r="M237" s="41" t="s">
        <v>111</v>
      </c>
      <c r="N237" s="4">
        <v>58</v>
      </c>
      <c r="O237" s="4">
        <v>16689</v>
      </c>
      <c r="P237" s="39">
        <v>3.4753430403259632E-3</v>
      </c>
    </row>
  </sheetData>
  <sortState ref="R213:R223">
    <sortCondition ref="R213:R223"/>
  </sortState>
  <mergeCells count="17">
    <mergeCell ref="N4:P4"/>
    <mergeCell ref="N212:P212"/>
    <mergeCell ref="B160:I160"/>
    <mergeCell ref="A56:A57"/>
    <mergeCell ref="B56:I56"/>
    <mergeCell ref="A108:A109"/>
    <mergeCell ref="B108:I108"/>
    <mergeCell ref="A160:A161"/>
    <mergeCell ref="A1:L1"/>
    <mergeCell ref="A212:A213"/>
    <mergeCell ref="B212:E212"/>
    <mergeCell ref="F212:I212"/>
    <mergeCell ref="J212:M212"/>
    <mergeCell ref="A4:A5"/>
    <mergeCell ref="B4:E4"/>
    <mergeCell ref="F4:I4"/>
    <mergeCell ref="J4:M4"/>
  </mergeCells>
  <conditionalFormatting sqref="E4:E5 I4:I5 M4:M5">
    <cfRule type="cellIs" dxfId="22" priority="74" operator="lessThan">
      <formula>0.05</formula>
    </cfRule>
  </conditionalFormatting>
  <conditionalFormatting sqref="E212:E213 M212:M213 I212:I213">
    <cfRule type="cellIs" dxfId="21" priority="51" operator="lessThan">
      <formula>0.05</formula>
    </cfRule>
  </conditionalFormatting>
  <conditionalFormatting sqref="E6:E53">
    <cfRule type="cellIs" dxfId="20" priority="25" operator="lessThan">
      <formula>0.05</formula>
    </cfRule>
  </conditionalFormatting>
  <conditionalFormatting sqref="I6:I53">
    <cfRule type="cellIs" dxfId="19" priority="20" operator="lessThan">
      <formula>0.05</formula>
    </cfRule>
  </conditionalFormatting>
  <conditionalFormatting sqref="M6:M53">
    <cfRule type="cellIs" dxfId="18" priority="19" operator="lessThan">
      <formula>0.05</formula>
    </cfRule>
  </conditionalFormatting>
  <conditionalFormatting sqref="E58:E105">
    <cfRule type="cellIs" dxfId="17" priority="18" operator="lessThan">
      <formula>0.05</formula>
    </cfRule>
  </conditionalFormatting>
  <conditionalFormatting sqref="E110:E157">
    <cfRule type="cellIs" dxfId="16" priority="17" operator="lessThan">
      <formula>0.05</formula>
    </cfRule>
  </conditionalFormatting>
  <conditionalFormatting sqref="E162:E209">
    <cfRule type="cellIs" dxfId="15" priority="16" operator="lessThan">
      <formula>0.05</formula>
    </cfRule>
  </conditionalFormatting>
  <conditionalFormatting sqref="A214:A237">
    <cfRule type="duplicateValues" dxfId="14" priority="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08"/>
  <sheetViews>
    <sheetView workbookViewId="0">
      <selection sqref="A1:L1"/>
    </sheetView>
  </sheetViews>
  <sheetFormatPr baseColWidth="10" defaultColWidth="11.5" defaultRowHeight="15" x14ac:dyDescent="0.2"/>
  <cols>
    <col min="1" max="1" width="26.33203125" customWidth="1"/>
    <col min="2" max="21" width="12.6640625" customWidth="1"/>
  </cols>
  <sheetData>
    <row r="1" spans="1:20" s="15" customFormat="1" ht="60" customHeight="1" x14ac:dyDescent="0.2">
      <c r="A1" s="49" t="s">
        <v>133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20" s="15" customFormat="1" x14ac:dyDescent="0.2"/>
    <row r="3" spans="1:20" s="15" customFormat="1" x14ac:dyDescent="0.2"/>
    <row r="4" spans="1:20" x14ac:dyDescent="0.2">
      <c r="A4" s="63" t="s">
        <v>21</v>
      </c>
      <c r="B4" s="84" t="s">
        <v>48</v>
      </c>
      <c r="C4" s="84"/>
      <c r="D4" s="84"/>
      <c r="E4" s="84"/>
      <c r="F4" s="85" t="s">
        <v>49</v>
      </c>
      <c r="G4" s="85"/>
      <c r="H4" s="85"/>
      <c r="I4" s="85"/>
      <c r="J4" s="86" t="s">
        <v>50</v>
      </c>
      <c r="K4" s="86"/>
      <c r="L4" s="86"/>
      <c r="M4" s="86"/>
      <c r="N4" s="87" t="s">
        <v>51</v>
      </c>
      <c r="O4" s="87"/>
      <c r="P4" s="87"/>
      <c r="Q4" s="87"/>
      <c r="R4" s="77" t="s">
        <v>24</v>
      </c>
      <c r="S4" s="77"/>
      <c r="T4" s="77"/>
    </row>
    <row r="5" spans="1:20" ht="48" x14ac:dyDescent="0.2">
      <c r="A5" s="63"/>
      <c r="B5" s="1" t="s">
        <v>25</v>
      </c>
      <c r="C5" s="1" t="s">
        <v>26</v>
      </c>
      <c r="D5" s="6" t="s">
        <v>27</v>
      </c>
      <c r="E5" s="6" t="s">
        <v>28</v>
      </c>
      <c r="F5" s="1" t="s">
        <v>29</v>
      </c>
      <c r="G5" s="1" t="s">
        <v>26</v>
      </c>
      <c r="H5" s="6" t="s">
        <v>27</v>
      </c>
      <c r="I5" s="6" t="s">
        <v>28</v>
      </c>
      <c r="J5" s="1" t="s">
        <v>25</v>
      </c>
      <c r="K5" s="1" t="s">
        <v>26</v>
      </c>
      <c r="L5" s="6" t="s">
        <v>27</v>
      </c>
      <c r="M5" s="6" t="s">
        <v>28</v>
      </c>
      <c r="N5" s="1" t="s">
        <v>29</v>
      </c>
      <c r="O5" s="1" t="s">
        <v>26</v>
      </c>
      <c r="P5" s="6" t="s">
        <v>27</v>
      </c>
      <c r="Q5" s="6" t="s">
        <v>28</v>
      </c>
      <c r="R5" s="1" t="s">
        <v>30</v>
      </c>
      <c r="S5" s="1" t="s">
        <v>31</v>
      </c>
      <c r="T5" s="6" t="s">
        <v>27</v>
      </c>
    </row>
    <row r="6" spans="1:20" s="15" customFormat="1" x14ac:dyDescent="0.2">
      <c r="A6" s="31" t="s">
        <v>83</v>
      </c>
      <c r="B6" s="30">
        <v>1</v>
      </c>
      <c r="C6" s="30">
        <v>126</v>
      </c>
      <c r="D6" s="46">
        <f>B6/C6</f>
        <v>7.9365079365079361E-3</v>
      </c>
      <c r="E6" s="10">
        <f>1-_xlfn.BINOM.DIST(B6,C6,$R6/$S6,TRUE)</f>
        <v>1.1244179655192088E-2</v>
      </c>
      <c r="F6" s="30">
        <v>0</v>
      </c>
      <c r="G6" s="30">
        <v>85</v>
      </c>
      <c r="H6" s="46">
        <f>F6/G6</f>
        <v>0</v>
      </c>
      <c r="I6" s="10">
        <f>1-_xlfn.BINOM.DIST(F6,G6,$R6/$S6,TRUE)</f>
        <v>0.10149591570754923</v>
      </c>
      <c r="J6" s="30">
        <v>0</v>
      </c>
      <c r="K6" s="30">
        <v>95</v>
      </c>
      <c r="L6" s="46">
        <f>J6/K6</f>
        <v>0</v>
      </c>
      <c r="M6" s="10">
        <f>1-_xlfn.BINOM.DIST(J6,K6,$R6/$S6,TRUE)</f>
        <v>0.11273811222993912</v>
      </c>
      <c r="N6" s="30">
        <v>0</v>
      </c>
      <c r="O6" s="30">
        <v>115</v>
      </c>
      <c r="P6" s="46">
        <f>N6/O6</f>
        <v>0</v>
      </c>
      <c r="Q6" s="10">
        <f>1-_xlfn.BINOM.DIST(N6,O6,$R6/$S6,TRUE)</f>
        <v>0.13480227393168565</v>
      </c>
      <c r="R6" s="30">
        <v>21</v>
      </c>
      <c r="S6" s="19">
        <v>16689</v>
      </c>
      <c r="T6" s="40">
        <f>R6/S6</f>
        <v>1.258313859428366E-3</v>
      </c>
    </row>
    <row r="7" spans="1:20" s="15" customFormat="1" x14ac:dyDescent="0.2">
      <c r="A7" s="31" t="s">
        <v>66</v>
      </c>
      <c r="B7" s="30">
        <v>0</v>
      </c>
      <c r="C7" s="30">
        <v>126</v>
      </c>
      <c r="D7" s="46">
        <f t="shared" ref="D7:D57" si="0">B7/C7</f>
        <v>0</v>
      </c>
      <c r="E7" s="10">
        <f t="shared" ref="E7:E57" si="1">1-_xlfn.BINOM.DIST(B7,C7,$R7/$S7,TRUE)</f>
        <v>0.15312908907568312</v>
      </c>
      <c r="F7" s="30">
        <v>0</v>
      </c>
      <c r="G7" s="30">
        <v>85</v>
      </c>
      <c r="H7" s="46">
        <f t="shared" ref="H7:H57" si="2">F7/G7</f>
        <v>0</v>
      </c>
      <c r="I7" s="10">
        <f t="shared" ref="I7:I57" si="3">1-_xlfn.BINOM.DIST(F7,G7,$R7/$S7,TRUE)</f>
        <v>0.10606639339082458</v>
      </c>
      <c r="J7" s="30">
        <v>2</v>
      </c>
      <c r="K7" s="30">
        <v>95</v>
      </c>
      <c r="L7" s="46">
        <f t="shared" ref="L7:L57" si="4">J7/K7</f>
        <v>2.1052631578947368E-2</v>
      </c>
      <c r="M7" s="10">
        <f t="shared" ref="M7:M57" si="5">1-_xlfn.BINOM.DIST(J7,K7,$R7/$S7,TRUE)</f>
        <v>2.8957268442764139E-4</v>
      </c>
      <c r="N7" s="36">
        <v>2</v>
      </c>
      <c r="O7" s="36">
        <v>115</v>
      </c>
      <c r="P7" s="46">
        <f t="shared" ref="P7:P57" si="6">N7/O7</f>
        <v>1.7391304347826087E-2</v>
      </c>
      <c r="Q7" s="10">
        <f t="shared" ref="Q7:Q57" si="7">1-_xlfn.BINOM.DIST(N7,O7,$R7/$S7,TRUE)</f>
        <v>5.0648985548007452E-4</v>
      </c>
      <c r="R7" s="30">
        <v>22</v>
      </c>
      <c r="S7" s="19">
        <v>16689</v>
      </c>
      <c r="T7" s="40">
        <f t="shared" ref="T7:T57" si="8">R7/S7</f>
        <v>1.318233567020193E-3</v>
      </c>
    </row>
    <row r="8" spans="1:20" s="15" customFormat="1" x14ac:dyDescent="0.2">
      <c r="A8" s="31" t="s">
        <v>8</v>
      </c>
      <c r="B8" s="30">
        <v>4</v>
      </c>
      <c r="C8" s="30">
        <v>126</v>
      </c>
      <c r="D8" s="46">
        <f t="shared" si="0"/>
        <v>3.1746031746031744E-2</v>
      </c>
      <c r="E8" s="10">
        <f t="shared" si="1"/>
        <v>0.15869808677820174</v>
      </c>
      <c r="F8" s="30">
        <v>0</v>
      </c>
      <c r="G8" s="30">
        <v>85</v>
      </c>
      <c r="H8" s="46">
        <f t="shared" si="2"/>
        <v>0</v>
      </c>
      <c r="I8" s="10">
        <f t="shared" si="3"/>
        <v>0.85734952892242378</v>
      </c>
      <c r="J8" s="30">
        <v>0</v>
      </c>
      <c r="K8" s="30">
        <v>95</v>
      </c>
      <c r="L8" s="46">
        <f t="shared" si="4"/>
        <v>0</v>
      </c>
      <c r="M8" s="10">
        <f t="shared" si="5"/>
        <v>0.88655746028729543</v>
      </c>
      <c r="N8" s="30">
        <v>15</v>
      </c>
      <c r="O8" s="30">
        <v>115</v>
      </c>
      <c r="P8" s="46">
        <f t="shared" si="6"/>
        <v>0.13043478260869565</v>
      </c>
      <c r="Q8" s="10">
        <f t="shared" si="7"/>
        <v>8.585732347299313E-9</v>
      </c>
      <c r="R8" s="30">
        <v>378</v>
      </c>
      <c r="S8" s="19">
        <v>16689</v>
      </c>
      <c r="T8" s="40">
        <f t="shared" si="8"/>
        <v>2.2649649469710587E-2</v>
      </c>
    </row>
    <row r="9" spans="1:20" x14ac:dyDescent="0.2">
      <c r="A9" s="31" t="s">
        <v>9</v>
      </c>
      <c r="B9" s="30">
        <v>8</v>
      </c>
      <c r="C9" s="30">
        <v>126</v>
      </c>
      <c r="D9" s="46">
        <f t="shared" si="0"/>
        <v>6.3492063492063489E-2</v>
      </c>
      <c r="E9" s="10">
        <f t="shared" si="1"/>
        <v>4.2564433152632697E-2</v>
      </c>
      <c r="F9" s="30">
        <v>4</v>
      </c>
      <c r="G9" s="30">
        <v>85</v>
      </c>
      <c r="H9" s="46">
        <f t="shared" si="2"/>
        <v>4.7058823529411764E-2</v>
      </c>
      <c r="I9" s="10">
        <f t="shared" si="3"/>
        <v>0.20095270495561479</v>
      </c>
      <c r="J9" s="30">
        <v>14</v>
      </c>
      <c r="K9" s="30">
        <v>95</v>
      </c>
      <c r="L9" s="46">
        <f t="shared" si="4"/>
        <v>0.14736842105263157</v>
      </c>
      <c r="M9" s="10">
        <f t="shared" si="5"/>
        <v>1.9548241085853846E-6</v>
      </c>
      <c r="N9" s="30">
        <v>5</v>
      </c>
      <c r="O9" s="30">
        <v>115</v>
      </c>
      <c r="P9" s="46">
        <f t="shared" si="6"/>
        <v>4.3478260869565216E-2</v>
      </c>
      <c r="Q9" s="10">
        <f t="shared" si="7"/>
        <v>0.24608090992192788</v>
      </c>
      <c r="R9" s="30">
        <v>611</v>
      </c>
      <c r="S9" s="19">
        <v>16689</v>
      </c>
      <c r="T9" s="40">
        <f t="shared" si="8"/>
        <v>3.6610941338606269E-2</v>
      </c>
    </row>
    <row r="10" spans="1:20" x14ac:dyDescent="0.2">
      <c r="A10" s="31" t="s">
        <v>67</v>
      </c>
      <c r="B10" s="30">
        <v>1</v>
      </c>
      <c r="C10" s="30">
        <v>126</v>
      </c>
      <c r="D10" s="46">
        <f t="shared" si="0"/>
        <v>7.9365079365079361E-3</v>
      </c>
      <c r="E10" s="10">
        <f t="shared" si="1"/>
        <v>3.3893556830163152E-2</v>
      </c>
      <c r="F10" s="30">
        <v>0</v>
      </c>
      <c r="G10" s="30">
        <v>85</v>
      </c>
      <c r="H10" s="46">
        <f t="shared" si="2"/>
        <v>0</v>
      </c>
      <c r="I10" s="10">
        <f t="shared" si="3"/>
        <v>0.17614549120130185</v>
      </c>
      <c r="J10" s="30">
        <v>0</v>
      </c>
      <c r="K10" s="30">
        <v>95</v>
      </c>
      <c r="L10" s="46">
        <f t="shared" si="4"/>
        <v>0</v>
      </c>
      <c r="M10" s="10">
        <f t="shared" si="5"/>
        <v>0.19471319252313513</v>
      </c>
      <c r="N10" s="30">
        <v>0</v>
      </c>
      <c r="O10" s="30">
        <v>115</v>
      </c>
      <c r="P10" s="46">
        <f t="shared" si="6"/>
        <v>0</v>
      </c>
      <c r="Q10" s="10">
        <f t="shared" si="7"/>
        <v>0.23060261236936497</v>
      </c>
      <c r="R10" s="30">
        <v>38</v>
      </c>
      <c r="S10" s="19">
        <v>16689</v>
      </c>
      <c r="T10" s="40">
        <f t="shared" si="8"/>
        <v>2.2769488884894244E-3</v>
      </c>
    </row>
    <row r="11" spans="1:20" x14ac:dyDescent="0.2">
      <c r="A11" s="31" t="s">
        <v>4</v>
      </c>
      <c r="B11" s="30">
        <v>2</v>
      </c>
      <c r="C11" s="30">
        <v>126</v>
      </c>
      <c r="D11" s="46">
        <f t="shared" si="0"/>
        <v>1.5873015873015872E-2</v>
      </c>
      <c r="E11" s="10">
        <f t="shared" si="1"/>
        <v>0.29676729241810407</v>
      </c>
      <c r="F11" s="30">
        <v>3</v>
      </c>
      <c r="G11" s="30">
        <v>85</v>
      </c>
      <c r="H11" s="46">
        <f t="shared" si="2"/>
        <v>3.5294117647058823E-2</v>
      </c>
      <c r="I11" s="10">
        <f t="shared" si="3"/>
        <v>4.0189560514004352E-2</v>
      </c>
      <c r="J11" s="30">
        <v>2</v>
      </c>
      <c r="K11" s="30">
        <v>95</v>
      </c>
      <c r="L11" s="46">
        <f t="shared" si="4"/>
        <v>2.1052631578947368E-2</v>
      </c>
      <c r="M11" s="10">
        <f t="shared" si="5"/>
        <v>0.17382972956814946</v>
      </c>
      <c r="N11" s="30">
        <v>3</v>
      </c>
      <c r="O11" s="30">
        <v>115</v>
      </c>
      <c r="P11" s="46">
        <f t="shared" si="6"/>
        <v>2.6086956521739129E-2</v>
      </c>
      <c r="Q11" s="10">
        <f t="shared" si="7"/>
        <v>9.7236436710841145E-2</v>
      </c>
      <c r="R11" s="30">
        <v>252</v>
      </c>
      <c r="S11" s="19">
        <v>16689</v>
      </c>
      <c r="T11" s="40">
        <f t="shared" si="8"/>
        <v>1.5099766313140393E-2</v>
      </c>
    </row>
    <row r="12" spans="1:20" x14ac:dyDescent="0.2">
      <c r="A12" s="31" t="s">
        <v>41</v>
      </c>
      <c r="B12" s="30">
        <v>3</v>
      </c>
      <c r="C12" s="30">
        <v>126</v>
      </c>
      <c r="D12" s="46">
        <f t="shared" si="0"/>
        <v>2.3809523809523808E-2</v>
      </c>
      <c r="E12" s="10">
        <f t="shared" si="1"/>
        <v>0.10923924161981047</v>
      </c>
      <c r="F12" s="30">
        <v>1</v>
      </c>
      <c r="G12" s="30">
        <v>85</v>
      </c>
      <c r="H12" s="46">
        <f t="shared" si="2"/>
        <v>1.1764705882352941E-2</v>
      </c>
      <c r="I12" s="10">
        <f t="shared" si="3"/>
        <v>0.34601616890098996</v>
      </c>
      <c r="J12" s="30">
        <v>0</v>
      </c>
      <c r="K12" s="30">
        <v>95</v>
      </c>
      <c r="L12" s="46">
        <f t="shared" si="4"/>
        <v>0</v>
      </c>
      <c r="M12" s="10">
        <f t="shared" si="5"/>
        <v>0.74743529199421355</v>
      </c>
      <c r="N12" s="30">
        <v>1</v>
      </c>
      <c r="O12" s="30">
        <v>115</v>
      </c>
      <c r="P12" s="46">
        <f t="shared" si="6"/>
        <v>8.6956521739130436E-3</v>
      </c>
      <c r="Q12" s="10">
        <f t="shared" si="7"/>
        <v>0.49376410447165608</v>
      </c>
      <c r="R12" s="30">
        <v>240</v>
      </c>
      <c r="S12" s="19">
        <v>16689</v>
      </c>
      <c r="T12" s="40">
        <f t="shared" si="8"/>
        <v>1.4380729822038469E-2</v>
      </c>
    </row>
    <row r="13" spans="1:20" x14ac:dyDescent="0.2">
      <c r="A13" s="31" t="s">
        <v>84</v>
      </c>
      <c r="B13" s="30">
        <v>0</v>
      </c>
      <c r="C13" s="30">
        <v>126</v>
      </c>
      <c r="D13" s="46">
        <f t="shared" si="0"/>
        <v>0</v>
      </c>
      <c r="E13" s="10">
        <f t="shared" si="1"/>
        <v>0.29374162044923446</v>
      </c>
      <c r="F13" s="30">
        <v>0</v>
      </c>
      <c r="G13" s="30">
        <v>85</v>
      </c>
      <c r="H13" s="46">
        <f t="shared" si="2"/>
        <v>0</v>
      </c>
      <c r="I13" s="10">
        <f t="shared" si="3"/>
        <v>0.20912039851959396</v>
      </c>
      <c r="J13" s="30">
        <v>0</v>
      </c>
      <c r="K13" s="30">
        <v>95</v>
      </c>
      <c r="L13" s="46">
        <f t="shared" si="4"/>
        <v>0</v>
      </c>
      <c r="M13" s="10">
        <f t="shared" si="5"/>
        <v>0.23065106047554984</v>
      </c>
      <c r="N13" s="30">
        <v>1</v>
      </c>
      <c r="O13" s="30">
        <v>115</v>
      </c>
      <c r="P13" s="46">
        <f t="shared" si="6"/>
        <v>8.6956521739130436E-3</v>
      </c>
      <c r="Q13" s="10">
        <f t="shared" si="7"/>
        <v>4.0564562687066985E-2</v>
      </c>
      <c r="R13" s="30">
        <v>46</v>
      </c>
      <c r="S13" s="19">
        <v>16689</v>
      </c>
      <c r="T13" s="40">
        <f t="shared" si="8"/>
        <v>2.75630654922404E-3</v>
      </c>
    </row>
    <row r="14" spans="1:20" x14ac:dyDescent="0.2">
      <c r="A14" s="31" t="s">
        <v>85</v>
      </c>
      <c r="B14" s="30">
        <v>0</v>
      </c>
      <c r="C14" s="30">
        <v>126</v>
      </c>
      <c r="D14" s="46">
        <f t="shared" si="0"/>
        <v>0</v>
      </c>
      <c r="E14" s="10">
        <f t="shared" si="1"/>
        <v>0.50167899260620896</v>
      </c>
      <c r="F14" s="30">
        <v>1</v>
      </c>
      <c r="G14" s="30">
        <v>85</v>
      </c>
      <c r="H14" s="46">
        <f t="shared" si="2"/>
        <v>1.1764705882352941E-2</v>
      </c>
      <c r="I14" s="10">
        <f t="shared" si="3"/>
        <v>8.0394727881861749E-2</v>
      </c>
      <c r="J14" s="30">
        <v>0</v>
      </c>
      <c r="K14" s="30">
        <v>95</v>
      </c>
      <c r="L14" s="46">
        <f t="shared" si="4"/>
        <v>0</v>
      </c>
      <c r="M14" s="10">
        <f t="shared" si="5"/>
        <v>0.40853161399688209</v>
      </c>
      <c r="N14" s="30">
        <v>0</v>
      </c>
      <c r="O14" s="30">
        <v>115</v>
      </c>
      <c r="P14" s="46">
        <f t="shared" si="6"/>
        <v>0</v>
      </c>
      <c r="Q14" s="10">
        <f t="shared" si="7"/>
        <v>0.4704376226388336</v>
      </c>
      <c r="R14" s="30">
        <v>92</v>
      </c>
      <c r="S14" s="19">
        <v>16689</v>
      </c>
      <c r="T14" s="40">
        <f t="shared" si="8"/>
        <v>5.51261309844808E-3</v>
      </c>
    </row>
    <row r="15" spans="1:20" x14ac:dyDescent="0.2">
      <c r="A15" s="31" t="s">
        <v>68</v>
      </c>
      <c r="B15" s="30">
        <v>0</v>
      </c>
      <c r="C15" s="30">
        <v>126</v>
      </c>
      <c r="D15" s="46">
        <f t="shared" si="0"/>
        <v>0</v>
      </c>
      <c r="E15" s="10">
        <f t="shared" si="1"/>
        <v>0.2883745851232552</v>
      </c>
      <c r="F15" s="30">
        <v>0</v>
      </c>
      <c r="G15" s="30">
        <v>85</v>
      </c>
      <c r="H15" s="46">
        <f t="shared" si="2"/>
        <v>0</v>
      </c>
      <c r="I15" s="10">
        <f t="shared" si="3"/>
        <v>0.2050709665783359</v>
      </c>
      <c r="J15" s="30">
        <v>0</v>
      </c>
      <c r="K15" s="30">
        <v>95</v>
      </c>
      <c r="L15" s="46">
        <f t="shared" si="4"/>
        <v>0</v>
      </c>
      <c r="M15" s="10">
        <f t="shared" si="5"/>
        <v>0.22624711071222547</v>
      </c>
      <c r="N15" s="36">
        <v>2</v>
      </c>
      <c r="O15" s="36">
        <v>115</v>
      </c>
      <c r="P15" s="46">
        <f t="shared" si="6"/>
        <v>1.7391304347826087E-2</v>
      </c>
      <c r="Q15" s="10">
        <f t="shared" si="7"/>
        <v>3.8651104405644787E-3</v>
      </c>
      <c r="R15" s="30">
        <v>45</v>
      </c>
      <c r="S15" s="19">
        <v>16689</v>
      </c>
      <c r="T15" s="40">
        <f t="shared" si="8"/>
        <v>2.696386841632213E-3</v>
      </c>
    </row>
    <row r="16" spans="1:20" x14ac:dyDescent="0.2">
      <c r="A16" s="31" t="s">
        <v>16</v>
      </c>
      <c r="B16" s="30">
        <v>2</v>
      </c>
      <c r="C16" s="30">
        <v>126</v>
      </c>
      <c r="D16" s="46">
        <f t="shared" si="0"/>
        <v>1.5873015873015872E-2</v>
      </c>
      <c r="E16" s="10">
        <f t="shared" si="1"/>
        <v>0.49954724255806626</v>
      </c>
      <c r="F16" s="30">
        <v>1</v>
      </c>
      <c r="G16" s="30">
        <v>85</v>
      </c>
      <c r="H16" s="46">
        <f t="shared" si="2"/>
        <v>1.1764705882352941E-2</v>
      </c>
      <c r="I16" s="10">
        <f t="shared" si="3"/>
        <v>0.539075775647474</v>
      </c>
      <c r="J16" s="30">
        <v>9</v>
      </c>
      <c r="K16" s="30">
        <v>95</v>
      </c>
      <c r="L16" s="46">
        <f t="shared" si="4"/>
        <v>9.4736842105263161E-2</v>
      </c>
      <c r="M16" s="10">
        <f t="shared" si="5"/>
        <v>3.5204412799583196E-5</v>
      </c>
      <c r="N16" s="30">
        <v>2</v>
      </c>
      <c r="O16" s="30">
        <v>115</v>
      </c>
      <c r="P16" s="46">
        <f t="shared" si="6"/>
        <v>1.7391304347826087E-2</v>
      </c>
      <c r="Q16" s="10">
        <f t="shared" si="7"/>
        <v>0.43994194839420486</v>
      </c>
      <c r="R16" s="30">
        <v>353</v>
      </c>
      <c r="S16" s="19">
        <v>16689</v>
      </c>
      <c r="T16" s="40">
        <f t="shared" si="8"/>
        <v>2.1151656779914915E-2</v>
      </c>
    </row>
    <row r="17" spans="1:20" x14ac:dyDescent="0.2">
      <c r="A17" s="31" t="s">
        <v>69</v>
      </c>
      <c r="B17" s="30">
        <v>0</v>
      </c>
      <c r="C17" s="30">
        <v>126</v>
      </c>
      <c r="D17" s="46">
        <f t="shared" si="0"/>
        <v>0</v>
      </c>
      <c r="E17" s="10">
        <f t="shared" si="1"/>
        <v>0.36479610846217581</v>
      </c>
      <c r="F17" s="30">
        <v>0</v>
      </c>
      <c r="G17" s="30">
        <v>85</v>
      </c>
      <c r="H17" s="46">
        <f t="shared" si="2"/>
        <v>0</v>
      </c>
      <c r="I17" s="10">
        <f t="shared" si="3"/>
        <v>0.26371731838892531</v>
      </c>
      <c r="J17" s="30">
        <v>0</v>
      </c>
      <c r="K17" s="30">
        <v>95</v>
      </c>
      <c r="L17" s="46">
        <f t="shared" si="4"/>
        <v>0</v>
      </c>
      <c r="M17" s="10">
        <f t="shared" si="5"/>
        <v>0.28976385259764958</v>
      </c>
      <c r="N17" s="30">
        <v>1</v>
      </c>
      <c r="O17" s="30">
        <v>115</v>
      </c>
      <c r="P17" s="46">
        <f t="shared" si="6"/>
        <v>8.6956521739130436E-3</v>
      </c>
      <c r="Q17" s="10">
        <f t="shared" si="7"/>
        <v>6.4903392581140418E-2</v>
      </c>
      <c r="R17" s="30">
        <v>60</v>
      </c>
      <c r="S17" s="19">
        <v>16689</v>
      </c>
      <c r="T17" s="40">
        <f t="shared" si="8"/>
        <v>3.5951824555096172E-3</v>
      </c>
    </row>
    <row r="18" spans="1:20" x14ac:dyDescent="0.2">
      <c r="A18" s="31" t="s">
        <v>14</v>
      </c>
      <c r="B18" s="30">
        <v>2</v>
      </c>
      <c r="C18" s="30">
        <v>126</v>
      </c>
      <c r="D18" s="46">
        <f t="shared" si="0"/>
        <v>1.5873015873015872E-2</v>
      </c>
      <c r="E18" s="10">
        <f t="shared" si="1"/>
        <v>4.3256340248731817E-4</v>
      </c>
      <c r="F18" s="30">
        <v>2</v>
      </c>
      <c r="G18" s="30">
        <v>85</v>
      </c>
      <c r="H18" s="46">
        <f t="shared" si="2"/>
        <v>2.3529411764705882E-2</v>
      </c>
      <c r="I18" s="10">
        <f t="shared" si="3"/>
        <v>1.3590794975515408E-4</v>
      </c>
      <c r="J18" s="30">
        <v>0</v>
      </c>
      <c r="K18" s="30">
        <v>95</v>
      </c>
      <c r="L18" s="46">
        <f t="shared" si="4"/>
        <v>0</v>
      </c>
      <c r="M18" s="10">
        <f t="shared" si="5"/>
        <v>0.10256688481144505</v>
      </c>
      <c r="N18" s="30">
        <v>0</v>
      </c>
      <c r="O18" s="30">
        <v>115</v>
      </c>
      <c r="P18" s="46">
        <f t="shared" si="6"/>
        <v>0</v>
      </c>
      <c r="Q18" s="10">
        <f t="shared" si="7"/>
        <v>0.12278147544249596</v>
      </c>
      <c r="R18" s="30">
        <v>19</v>
      </c>
      <c r="S18" s="30">
        <v>16689</v>
      </c>
      <c r="T18" s="46">
        <f t="shared" si="8"/>
        <v>1.1384744442447122E-3</v>
      </c>
    </row>
    <row r="19" spans="1:20" x14ac:dyDescent="0.2">
      <c r="A19" s="31" t="s">
        <v>33</v>
      </c>
      <c r="B19" s="30">
        <v>3</v>
      </c>
      <c r="C19" s="30">
        <v>126</v>
      </c>
      <c r="D19" s="46">
        <f t="shared" si="0"/>
        <v>2.3809523809523808E-2</v>
      </c>
      <c r="E19" s="10">
        <f t="shared" si="1"/>
        <v>0.31117232214282331</v>
      </c>
      <c r="F19" s="30">
        <v>7</v>
      </c>
      <c r="G19" s="30">
        <v>85</v>
      </c>
      <c r="H19" s="46">
        <f t="shared" si="2"/>
        <v>8.2352941176470587E-2</v>
      </c>
      <c r="I19" s="10">
        <f t="shared" si="3"/>
        <v>6.4958493202693646E-4</v>
      </c>
      <c r="J19" s="30">
        <v>0</v>
      </c>
      <c r="K19" s="30">
        <v>95</v>
      </c>
      <c r="L19" s="46">
        <f t="shared" si="4"/>
        <v>0</v>
      </c>
      <c r="M19" s="10">
        <f t="shared" si="5"/>
        <v>0.88320579669593646</v>
      </c>
      <c r="N19" s="30">
        <v>1</v>
      </c>
      <c r="O19" s="30">
        <v>115</v>
      </c>
      <c r="P19" s="46">
        <f t="shared" si="6"/>
        <v>8.6956521739130436E-3</v>
      </c>
      <c r="Q19" s="10">
        <f t="shared" si="7"/>
        <v>0.73030206113755192</v>
      </c>
      <c r="R19" s="30">
        <v>373</v>
      </c>
      <c r="S19" s="30">
        <v>16689</v>
      </c>
      <c r="T19" s="46">
        <f t="shared" si="8"/>
        <v>2.2350050931751454E-2</v>
      </c>
    </row>
    <row r="20" spans="1:20" x14ac:dyDescent="0.2">
      <c r="A20" s="31" t="s">
        <v>42</v>
      </c>
      <c r="B20" s="30">
        <v>20</v>
      </c>
      <c r="C20" s="30">
        <v>126</v>
      </c>
      <c r="D20" s="46">
        <f t="shared" si="0"/>
        <v>0.15873015873015872</v>
      </c>
      <c r="E20" s="10">
        <f t="shared" si="1"/>
        <v>1.4042593954322058E-7</v>
      </c>
      <c r="F20" s="30">
        <v>5</v>
      </c>
      <c r="G20" s="30">
        <v>85</v>
      </c>
      <c r="H20" s="46">
        <f t="shared" si="2"/>
        <v>5.8823529411764705E-2</v>
      </c>
      <c r="I20" s="10">
        <f t="shared" si="3"/>
        <v>0.16757450156859977</v>
      </c>
      <c r="J20" s="30">
        <v>3</v>
      </c>
      <c r="K20" s="30">
        <v>95</v>
      </c>
      <c r="L20" s="46">
        <f t="shared" si="4"/>
        <v>3.1578947368421054E-2</v>
      </c>
      <c r="M20" s="10">
        <f t="shared" si="5"/>
        <v>0.60005493609329164</v>
      </c>
      <c r="N20" s="30">
        <v>2</v>
      </c>
      <c r="O20" s="30">
        <v>115</v>
      </c>
      <c r="P20" s="46">
        <f t="shared" si="6"/>
        <v>1.7391304347826087E-2</v>
      </c>
      <c r="Q20" s="10">
        <f t="shared" si="7"/>
        <v>0.88283999640966537</v>
      </c>
      <c r="R20" s="30">
        <v>729</v>
      </c>
      <c r="S20" s="30">
        <v>16689</v>
      </c>
      <c r="T20" s="46">
        <f t="shared" si="8"/>
        <v>4.3681466834441851E-2</v>
      </c>
    </row>
    <row r="21" spans="1:20" x14ac:dyDescent="0.2">
      <c r="A21" s="31" t="s">
        <v>0</v>
      </c>
      <c r="B21" s="30">
        <v>14</v>
      </c>
      <c r="C21" s="30">
        <v>126</v>
      </c>
      <c r="D21" s="46">
        <f t="shared" si="0"/>
        <v>0.1111111111111111</v>
      </c>
      <c r="E21" s="10">
        <f t="shared" si="1"/>
        <v>2.6591492147252094E-3</v>
      </c>
      <c r="F21" s="30">
        <v>2</v>
      </c>
      <c r="G21" s="30">
        <v>85</v>
      </c>
      <c r="H21" s="46">
        <f t="shared" si="2"/>
        <v>2.3529411764705882E-2</v>
      </c>
      <c r="I21" s="10">
        <f t="shared" si="3"/>
        <v>0.83078676966043741</v>
      </c>
      <c r="J21" s="30">
        <v>12</v>
      </c>
      <c r="K21" s="30">
        <v>95</v>
      </c>
      <c r="L21" s="46">
        <f t="shared" si="4"/>
        <v>0.12631578947368421</v>
      </c>
      <c r="M21" s="10">
        <f t="shared" si="5"/>
        <v>1.4324067705884236E-3</v>
      </c>
      <c r="N21" s="30">
        <v>4</v>
      </c>
      <c r="O21" s="30">
        <v>115</v>
      </c>
      <c r="P21" s="46">
        <f t="shared" si="6"/>
        <v>3.4782608695652174E-2</v>
      </c>
      <c r="Q21" s="10">
        <f t="shared" si="7"/>
        <v>0.72888101053745336</v>
      </c>
      <c r="R21" s="30">
        <v>878</v>
      </c>
      <c r="S21" s="30">
        <v>16689</v>
      </c>
      <c r="T21" s="46">
        <f t="shared" si="8"/>
        <v>5.2609503265624066E-2</v>
      </c>
    </row>
    <row r="22" spans="1:20" x14ac:dyDescent="0.2">
      <c r="A22" s="31" t="s">
        <v>2</v>
      </c>
      <c r="B22" s="30">
        <v>0</v>
      </c>
      <c r="C22" s="30">
        <v>126</v>
      </c>
      <c r="D22" s="46">
        <f t="shared" si="0"/>
        <v>0</v>
      </c>
      <c r="E22" s="10">
        <f t="shared" si="1"/>
        <v>0.72051527035246898</v>
      </c>
      <c r="F22" s="30">
        <v>0</v>
      </c>
      <c r="G22" s="30">
        <v>85</v>
      </c>
      <c r="H22" s="46">
        <f t="shared" si="2"/>
        <v>0</v>
      </c>
      <c r="I22" s="10">
        <f t="shared" si="3"/>
        <v>0.57683337674324142</v>
      </c>
      <c r="J22" s="30">
        <v>1</v>
      </c>
      <c r="K22" s="30">
        <v>95</v>
      </c>
      <c r="L22" s="46">
        <f t="shared" si="4"/>
        <v>1.0526315789473684E-2</v>
      </c>
      <c r="M22" s="10">
        <f t="shared" si="5"/>
        <v>0.24809212799478186</v>
      </c>
      <c r="N22" s="30">
        <v>1</v>
      </c>
      <c r="O22" s="30">
        <v>115</v>
      </c>
      <c r="P22" s="46">
        <f t="shared" si="6"/>
        <v>8.6956521739130436E-3</v>
      </c>
      <c r="Q22" s="10">
        <f t="shared" si="7"/>
        <v>0.32230280301462688</v>
      </c>
      <c r="R22" s="30">
        <v>168</v>
      </c>
      <c r="S22" s="30">
        <v>16689</v>
      </c>
      <c r="T22" s="46">
        <f t="shared" si="8"/>
        <v>1.0066510875426928E-2</v>
      </c>
    </row>
    <row r="23" spans="1:20" x14ac:dyDescent="0.2">
      <c r="A23" s="31" t="s">
        <v>34</v>
      </c>
      <c r="B23" s="30">
        <v>5</v>
      </c>
      <c r="C23" s="30">
        <v>126</v>
      </c>
      <c r="D23" s="46">
        <f t="shared" si="0"/>
        <v>3.968253968253968E-2</v>
      </c>
      <c r="E23" s="10">
        <f t="shared" si="1"/>
        <v>6.175289753662061E-2</v>
      </c>
      <c r="F23" s="30">
        <v>0</v>
      </c>
      <c r="G23" s="30">
        <v>85</v>
      </c>
      <c r="H23" s="46">
        <f t="shared" si="2"/>
        <v>0</v>
      </c>
      <c r="I23" s="10">
        <f t="shared" si="3"/>
        <v>0.85050165689924662</v>
      </c>
      <c r="J23" s="30">
        <v>8</v>
      </c>
      <c r="K23" s="30">
        <v>95</v>
      </c>
      <c r="L23" s="46">
        <f t="shared" si="4"/>
        <v>8.4210526315789472E-2</v>
      </c>
      <c r="M23" s="10">
        <f t="shared" si="5"/>
        <v>2.6784548626379578E-4</v>
      </c>
      <c r="N23" s="36">
        <v>6</v>
      </c>
      <c r="O23" s="36">
        <v>115</v>
      </c>
      <c r="P23" s="46">
        <f t="shared" si="6"/>
        <v>5.2173913043478258E-2</v>
      </c>
      <c r="Q23" s="10">
        <f t="shared" si="7"/>
        <v>1.4288447299705243E-2</v>
      </c>
      <c r="R23" s="30">
        <v>369</v>
      </c>
      <c r="S23" s="30">
        <v>16689</v>
      </c>
      <c r="T23" s="46">
        <f t="shared" si="8"/>
        <v>2.2110372101384144E-2</v>
      </c>
    </row>
    <row r="24" spans="1:20" x14ac:dyDescent="0.2">
      <c r="A24" s="31" t="s">
        <v>12</v>
      </c>
      <c r="B24" s="30">
        <v>0</v>
      </c>
      <c r="C24" s="30">
        <v>126</v>
      </c>
      <c r="D24" s="46">
        <f t="shared" si="0"/>
        <v>0</v>
      </c>
      <c r="E24" s="10">
        <f t="shared" si="1"/>
        <v>0.53105009379698731</v>
      </c>
      <c r="F24" s="30">
        <v>0</v>
      </c>
      <c r="G24" s="30">
        <v>85</v>
      </c>
      <c r="H24" s="46">
        <f t="shared" si="2"/>
        <v>0</v>
      </c>
      <c r="I24" s="10">
        <f t="shared" si="3"/>
        <v>0.40001435277625486</v>
      </c>
      <c r="J24" s="30">
        <v>5</v>
      </c>
      <c r="K24" s="30">
        <v>95</v>
      </c>
      <c r="L24" s="46">
        <f t="shared" si="4"/>
        <v>5.2631578947368418E-2</v>
      </c>
      <c r="M24" s="10">
        <f t="shared" si="5"/>
        <v>2.5493788872399392E-5</v>
      </c>
      <c r="N24" s="30">
        <v>0</v>
      </c>
      <c r="O24" s="30">
        <v>115</v>
      </c>
      <c r="P24" s="46">
        <f t="shared" si="6"/>
        <v>0</v>
      </c>
      <c r="Q24" s="10">
        <f t="shared" si="7"/>
        <v>0.49900010369818715</v>
      </c>
      <c r="R24" s="30">
        <v>100</v>
      </c>
      <c r="S24" s="30">
        <v>16689</v>
      </c>
      <c r="T24" s="46">
        <f t="shared" si="8"/>
        <v>5.9919707591826951E-3</v>
      </c>
    </row>
    <row r="25" spans="1:20" x14ac:dyDescent="0.2">
      <c r="A25" s="31" t="s">
        <v>71</v>
      </c>
      <c r="B25" s="30">
        <v>0</v>
      </c>
      <c r="C25" s="30">
        <v>126</v>
      </c>
      <c r="D25" s="46">
        <f t="shared" si="0"/>
        <v>0</v>
      </c>
      <c r="E25" s="10">
        <f t="shared" si="1"/>
        <v>0.6351091386902169</v>
      </c>
      <c r="F25" s="30">
        <v>0</v>
      </c>
      <c r="G25" s="30">
        <v>85</v>
      </c>
      <c r="H25" s="46">
        <f t="shared" si="2"/>
        <v>0</v>
      </c>
      <c r="I25" s="10">
        <f t="shared" si="3"/>
        <v>0.49343665520711555</v>
      </c>
      <c r="J25" s="30">
        <v>1</v>
      </c>
      <c r="K25" s="30">
        <v>95</v>
      </c>
      <c r="L25" s="46">
        <f t="shared" si="4"/>
        <v>1.0526315789473684E-2</v>
      </c>
      <c r="M25" s="10">
        <f t="shared" si="5"/>
        <v>0.17552337623991654</v>
      </c>
      <c r="N25" s="30">
        <v>1</v>
      </c>
      <c r="O25" s="30">
        <v>115</v>
      </c>
      <c r="P25" s="46">
        <f t="shared" si="6"/>
        <v>8.6956521739130436E-3</v>
      </c>
      <c r="Q25" s="10">
        <f t="shared" si="7"/>
        <v>0.23342525503006128</v>
      </c>
      <c r="R25" s="30">
        <v>133</v>
      </c>
      <c r="S25" s="30">
        <v>16689</v>
      </c>
      <c r="T25" s="46">
        <f t="shared" si="8"/>
        <v>7.9693211097129849E-3</v>
      </c>
    </row>
    <row r="26" spans="1:20" x14ac:dyDescent="0.2">
      <c r="A26" s="31" t="s">
        <v>72</v>
      </c>
      <c r="B26" s="30">
        <v>2</v>
      </c>
      <c r="C26" s="30">
        <v>126</v>
      </c>
      <c r="D26" s="46">
        <f t="shared" si="0"/>
        <v>1.5873015873015872E-2</v>
      </c>
      <c r="E26" s="10">
        <f t="shared" si="1"/>
        <v>2.4769866326090906E-3</v>
      </c>
      <c r="F26" s="30">
        <v>1</v>
      </c>
      <c r="G26" s="30">
        <v>85</v>
      </c>
      <c r="H26" s="46">
        <f t="shared" si="2"/>
        <v>1.1764705882352941E-2</v>
      </c>
      <c r="I26" s="10">
        <f t="shared" si="3"/>
        <v>1.3991869832161608E-2</v>
      </c>
      <c r="J26" s="30">
        <v>0</v>
      </c>
      <c r="K26" s="30">
        <v>95</v>
      </c>
      <c r="L26" s="46">
        <f t="shared" si="4"/>
        <v>0</v>
      </c>
      <c r="M26" s="10">
        <f t="shared" si="5"/>
        <v>0.18081246020654362</v>
      </c>
      <c r="N26" s="30">
        <v>0</v>
      </c>
      <c r="O26" s="30">
        <v>115</v>
      </c>
      <c r="P26" s="46">
        <f t="shared" si="6"/>
        <v>0</v>
      </c>
      <c r="Q26" s="10">
        <f t="shared" si="7"/>
        <v>0.21449627098066781</v>
      </c>
      <c r="R26" s="30">
        <v>35</v>
      </c>
      <c r="S26" s="30">
        <v>16689</v>
      </c>
      <c r="T26" s="46">
        <f t="shared" si="8"/>
        <v>2.0971897657139434E-3</v>
      </c>
    </row>
    <row r="27" spans="1:20" x14ac:dyDescent="0.2">
      <c r="A27" s="31" t="s">
        <v>1</v>
      </c>
      <c r="B27" s="30">
        <v>4</v>
      </c>
      <c r="C27" s="30">
        <v>126</v>
      </c>
      <c r="D27" s="46">
        <f t="shared" si="0"/>
        <v>3.1746031746031744E-2</v>
      </c>
      <c r="E27" s="10">
        <f t="shared" si="1"/>
        <v>0.37143163613440511</v>
      </c>
      <c r="F27" s="30">
        <v>15</v>
      </c>
      <c r="G27" s="30">
        <v>85</v>
      </c>
      <c r="H27" s="46">
        <f t="shared" si="2"/>
        <v>0.17647058823529413</v>
      </c>
      <c r="I27" s="10">
        <f t="shared" si="3"/>
        <v>1.0463429012119718E-8</v>
      </c>
      <c r="J27" s="30">
        <v>7</v>
      </c>
      <c r="K27" s="30">
        <v>95</v>
      </c>
      <c r="L27" s="46">
        <f t="shared" si="4"/>
        <v>7.3684210526315783E-2</v>
      </c>
      <c r="M27" s="10">
        <f t="shared" si="5"/>
        <v>1.0894575271190643E-2</v>
      </c>
      <c r="N27" s="36">
        <v>26</v>
      </c>
      <c r="O27" s="36">
        <v>115</v>
      </c>
      <c r="P27" s="46">
        <f t="shared" si="6"/>
        <v>0.22608695652173913</v>
      </c>
      <c r="Q27" s="10">
        <f t="shared" si="7"/>
        <v>0</v>
      </c>
      <c r="R27" s="30">
        <v>530</v>
      </c>
      <c r="S27" s="30">
        <v>16689</v>
      </c>
      <c r="T27" s="46">
        <f t="shared" si="8"/>
        <v>3.1757445023668285E-2</v>
      </c>
    </row>
    <row r="28" spans="1:20" x14ac:dyDescent="0.2">
      <c r="A28" s="31" t="s">
        <v>73</v>
      </c>
      <c r="B28" s="30">
        <v>2</v>
      </c>
      <c r="C28" s="30">
        <v>126</v>
      </c>
      <c r="D28" s="46">
        <f t="shared" si="0"/>
        <v>1.5873015873015872E-2</v>
      </c>
      <c r="E28" s="10">
        <f t="shared" si="1"/>
        <v>1.2405803313687347E-2</v>
      </c>
      <c r="F28" s="30">
        <v>0</v>
      </c>
      <c r="G28" s="30">
        <v>85</v>
      </c>
      <c r="H28" s="46">
        <f t="shared" si="2"/>
        <v>0</v>
      </c>
      <c r="I28" s="10">
        <f t="shared" si="3"/>
        <v>0.27492283510365356</v>
      </c>
      <c r="J28" s="30">
        <v>0</v>
      </c>
      <c r="K28" s="30">
        <v>95</v>
      </c>
      <c r="L28" s="46">
        <f t="shared" si="4"/>
        <v>0</v>
      </c>
      <c r="M28" s="10">
        <f t="shared" si="5"/>
        <v>0.3018337625045906</v>
      </c>
      <c r="N28" s="30">
        <v>0</v>
      </c>
      <c r="O28" s="30">
        <v>115</v>
      </c>
      <c r="P28" s="46">
        <f t="shared" si="6"/>
        <v>0</v>
      </c>
      <c r="Q28" s="10">
        <f t="shared" si="7"/>
        <v>0.35269632435594833</v>
      </c>
      <c r="R28" s="30">
        <v>63</v>
      </c>
      <c r="S28" s="30">
        <v>16689</v>
      </c>
      <c r="T28" s="46">
        <f t="shared" si="8"/>
        <v>3.7749415782850982E-3</v>
      </c>
    </row>
    <row r="29" spans="1:20" x14ac:dyDescent="0.2">
      <c r="A29" s="31" t="s">
        <v>74</v>
      </c>
      <c r="B29" s="30">
        <v>1</v>
      </c>
      <c r="C29" s="30">
        <v>126</v>
      </c>
      <c r="D29" s="46">
        <f t="shared" si="0"/>
        <v>7.9365079365079361E-3</v>
      </c>
      <c r="E29" s="10">
        <f t="shared" si="1"/>
        <v>0.34335387960653108</v>
      </c>
      <c r="F29" s="30">
        <v>2</v>
      </c>
      <c r="G29" s="30">
        <v>85</v>
      </c>
      <c r="H29" s="46">
        <f t="shared" si="2"/>
        <v>2.3529411764705882E-2</v>
      </c>
      <c r="I29" s="10">
        <f t="shared" si="3"/>
        <v>4.9492186252870773E-2</v>
      </c>
      <c r="J29" s="30">
        <v>0</v>
      </c>
      <c r="K29" s="30">
        <v>95</v>
      </c>
      <c r="L29" s="46">
        <f t="shared" si="4"/>
        <v>0</v>
      </c>
      <c r="M29" s="10">
        <f t="shared" si="5"/>
        <v>0.60184790620316031</v>
      </c>
      <c r="N29" s="30">
        <v>1</v>
      </c>
      <c r="O29" s="30">
        <v>115</v>
      </c>
      <c r="P29" s="46">
        <f t="shared" si="6"/>
        <v>8.6956521739130436E-3</v>
      </c>
      <c r="Q29" s="10">
        <f t="shared" si="7"/>
        <v>0.30460787416801471</v>
      </c>
      <c r="R29" s="30">
        <v>161</v>
      </c>
      <c r="S29" s="30">
        <v>16689</v>
      </c>
      <c r="T29" s="46">
        <f t="shared" si="8"/>
        <v>9.6470729222841393E-3</v>
      </c>
    </row>
    <row r="30" spans="1:20" x14ac:dyDescent="0.2">
      <c r="A30" s="31" t="s">
        <v>86</v>
      </c>
      <c r="B30" s="30">
        <v>0</v>
      </c>
      <c r="C30" s="30">
        <v>126</v>
      </c>
      <c r="D30" s="46">
        <f t="shared" si="0"/>
        <v>0</v>
      </c>
      <c r="E30" s="10">
        <f t="shared" si="1"/>
        <v>0.36479610846217581</v>
      </c>
      <c r="F30" s="30">
        <v>1</v>
      </c>
      <c r="G30" s="30">
        <v>85</v>
      </c>
      <c r="H30" s="46">
        <f t="shared" si="2"/>
        <v>1.1764705882352941E-2</v>
      </c>
      <c r="I30" s="10">
        <f t="shared" si="3"/>
        <v>3.7904480802992357E-2</v>
      </c>
      <c r="J30" s="30">
        <v>0</v>
      </c>
      <c r="K30" s="30">
        <v>95</v>
      </c>
      <c r="L30" s="46">
        <f t="shared" si="4"/>
        <v>0</v>
      </c>
      <c r="M30" s="10">
        <f t="shared" si="5"/>
        <v>0.28976385259764958</v>
      </c>
      <c r="N30" s="30">
        <v>0</v>
      </c>
      <c r="O30" s="30">
        <v>115</v>
      </c>
      <c r="P30" s="46">
        <f t="shared" si="6"/>
        <v>0</v>
      </c>
      <c r="Q30" s="10">
        <f t="shared" si="7"/>
        <v>0.33912527158960371</v>
      </c>
      <c r="R30" s="30">
        <v>60</v>
      </c>
      <c r="S30" s="30">
        <v>16689</v>
      </c>
      <c r="T30" s="46">
        <f t="shared" si="8"/>
        <v>3.5951824555096172E-3</v>
      </c>
    </row>
    <row r="31" spans="1:20" x14ac:dyDescent="0.2">
      <c r="A31" s="31" t="s">
        <v>10</v>
      </c>
      <c r="B31" s="30">
        <v>17</v>
      </c>
      <c r="C31" s="30">
        <v>126</v>
      </c>
      <c r="D31" s="46">
        <f t="shared" si="0"/>
        <v>0.13492063492063491</v>
      </c>
      <c r="E31" s="10">
        <f t="shared" si="1"/>
        <v>0</v>
      </c>
      <c r="F31" s="30">
        <v>1</v>
      </c>
      <c r="G31" s="30">
        <v>85</v>
      </c>
      <c r="H31" s="46">
        <f t="shared" si="2"/>
        <v>1.1764705882352941E-2</v>
      </c>
      <c r="I31" s="10">
        <f t="shared" si="3"/>
        <v>5.3800877163985072E-2</v>
      </c>
      <c r="J31" s="30">
        <v>0</v>
      </c>
      <c r="K31" s="30">
        <v>95</v>
      </c>
      <c r="L31" s="46">
        <f t="shared" si="4"/>
        <v>0</v>
      </c>
      <c r="M31" s="10">
        <f t="shared" si="5"/>
        <v>0.34061958683244586</v>
      </c>
      <c r="N31" s="36">
        <v>3</v>
      </c>
      <c r="O31" s="36">
        <v>115</v>
      </c>
      <c r="P31" s="46">
        <f t="shared" si="6"/>
        <v>2.6086956521739129E-2</v>
      </c>
      <c r="Q31" s="10">
        <f t="shared" si="7"/>
        <v>1.7205685427419404E-3</v>
      </c>
      <c r="R31" s="30">
        <v>73</v>
      </c>
      <c r="S31" s="30">
        <v>16689</v>
      </c>
      <c r="T31" s="46">
        <f t="shared" si="8"/>
        <v>4.3741386542033673E-3</v>
      </c>
    </row>
    <row r="32" spans="1:20" x14ac:dyDescent="0.2">
      <c r="A32" s="31" t="s">
        <v>75</v>
      </c>
      <c r="B32" s="30">
        <v>0</v>
      </c>
      <c r="C32" s="30">
        <v>126</v>
      </c>
      <c r="D32" s="46">
        <f t="shared" si="0"/>
        <v>0</v>
      </c>
      <c r="E32" s="10">
        <f t="shared" si="1"/>
        <v>0.23821381708998701</v>
      </c>
      <c r="F32" s="30">
        <v>2</v>
      </c>
      <c r="G32" s="30">
        <v>85</v>
      </c>
      <c r="H32" s="46">
        <f t="shared" si="2"/>
        <v>2.3529411764705882E-2</v>
      </c>
      <c r="I32" s="10">
        <f t="shared" si="3"/>
        <v>8.6863112768964523E-4</v>
      </c>
      <c r="J32" s="30">
        <v>0</v>
      </c>
      <c r="K32" s="30">
        <v>95</v>
      </c>
      <c r="L32" s="46">
        <f t="shared" si="4"/>
        <v>0</v>
      </c>
      <c r="M32" s="10">
        <f t="shared" si="5"/>
        <v>0.18547221745856546</v>
      </c>
      <c r="N32" s="30">
        <v>0</v>
      </c>
      <c r="O32" s="30">
        <v>115</v>
      </c>
      <c r="P32" s="46">
        <f t="shared" si="6"/>
        <v>0</v>
      </c>
      <c r="Q32" s="10">
        <f t="shared" si="7"/>
        <v>0.21990184641830024</v>
      </c>
      <c r="R32" s="30">
        <v>36</v>
      </c>
      <c r="S32" s="30">
        <v>16689</v>
      </c>
      <c r="T32" s="46">
        <f t="shared" si="8"/>
        <v>2.1571094733057704E-3</v>
      </c>
    </row>
    <row r="33" spans="1:20" x14ac:dyDescent="0.2">
      <c r="A33" s="31" t="s">
        <v>35</v>
      </c>
      <c r="B33" s="30">
        <v>1</v>
      </c>
      <c r="C33" s="30">
        <v>126</v>
      </c>
      <c r="D33" s="46">
        <f t="shared" si="0"/>
        <v>7.9365079365079361E-3</v>
      </c>
      <c r="E33" s="10">
        <f t="shared" si="1"/>
        <v>2.1961343360670904E-2</v>
      </c>
      <c r="F33" s="30">
        <v>0</v>
      </c>
      <c r="G33" s="30">
        <v>85</v>
      </c>
      <c r="H33" s="46">
        <f t="shared" si="2"/>
        <v>0</v>
      </c>
      <c r="I33" s="10">
        <f t="shared" si="3"/>
        <v>0.14181256776518125</v>
      </c>
      <c r="J33" s="30">
        <v>0</v>
      </c>
      <c r="K33" s="30">
        <v>95</v>
      </c>
      <c r="L33" s="46">
        <f t="shared" si="4"/>
        <v>0</v>
      </c>
      <c r="M33" s="10">
        <f t="shared" si="5"/>
        <v>0.15711507700413463</v>
      </c>
      <c r="N33" s="30">
        <v>0</v>
      </c>
      <c r="O33" s="30">
        <v>115</v>
      </c>
      <c r="P33" s="46">
        <f t="shared" si="6"/>
        <v>0</v>
      </c>
      <c r="Q33" s="10">
        <f t="shared" si="7"/>
        <v>0.18690637476483052</v>
      </c>
      <c r="R33" s="30">
        <v>30</v>
      </c>
      <c r="S33" s="30">
        <v>16689</v>
      </c>
      <c r="T33" s="46">
        <f t="shared" si="8"/>
        <v>1.7975912277548086E-3</v>
      </c>
    </row>
    <row r="34" spans="1:20" x14ac:dyDescent="0.2">
      <c r="A34" s="31" t="s">
        <v>87</v>
      </c>
      <c r="B34" s="30">
        <v>0</v>
      </c>
      <c r="C34" s="30">
        <v>126</v>
      </c>
      <c r="D34" s="46">
        <f t="shared" si="0"/>
        <v>0</v>
      </c>
      <c r="E34" s="10">
        <f t="shared" si="1"/>
        <v>0.77601473700519852</v>
      </c>
      <c r="F34" s="30">
        <v>2</v>
      </c>
      <c r="G34" s="30">
        <v>85</v>
      </c>
      <c r="H34" s="46">
        <f t="shared" si="2"/>
        <v>2.3529411764705882E-2</v>
      </c>
      <c r="I34" s="10">
        <f t="shared" si="3"/>
        <v>7.9822150612669285E-2</v>
      </c>
      <c r="J34" s="30">
        <v>0</v>
      </c>
      <c r="K34" s="30">
        <v>95</v>
      </c>
      <c r="L34" s="46">
        <f t="shared" si="4"/>
        <v>0</v>
      </c>
      <c r="M34" s="10">
        <f t="shared" si="5"/>
        <v>0.67634219123058459</v>
      </c>
      <c r="N34" s="30">
        <v>0</v>
      </c>
      <c r="O34" s="30">
        <v>115</v>
      </c>
      <c r="P34" s="46">
        <f t="shared" si="6"/>
        <v>0</v>
      </c>
      <c r="Q34" s="10">
        <f t="shared" si="7"/>
        <v>0.74476142051599714</v>
      </c>
      <c r="R34" s="30">
        <v>197</v>
      </c>
      <c r="S34" s="30">
        <v>16689</v>
      </c>
      <c r="T34" s="46">
        <f t="shared" si="8"/>
        <v>1.180418239558991E-2</v>
      </c>
    </row>
    <row r="35" spans="1:20" x14ac:dyDescent="0.2">
      <c r="A35" s="31" t="s">
        <v>88</v>
      </c>
      <c r="B35" s="30">
        <v>0</v>
      </c>
      <c r="C35" s="30">
        <v>126</v>
      </c>
      <c r="D35" s="46">
        <f t="shared" si="0"/>
        <v>0</v>
      </c>
      <c r="E35" s="10">
        <f t="shared" si="1"/>
        <v>0.14670280555517967</v>
      </c>
      <c r="F35" s="30">
        <v>0</v>
      </c>
      <c r="G35" s="30">
        <v>85</v>
      </c>
      <c r="H35" s="46">
        <f t="shared" si="2"/>
        <v>0</v>
      </c>
      <c r="I35" s="10">
        <f t="shared" si="3"/>
        <v>0.10149591570754923</v>
      </c>
      <c r="J35" s="30">
        <v>1</v>
      </c>
      <c r="K35" s="30">
        <v>95</v>
      </c>
      <c r="L35" s="46">
        <f t="shared" si="4"/>
        <v>1.0526315789473684E-2</v>
      </c>
      <c r="M35" s="10">
        <f t="shared" si="5"/>
        <v>6.5413600040409303E-3</v>
      </c>
      <c r="N35" s="30">
        <v>0</v>
      </c>
      <c r="O35" s="30">
        <v>115</v>
      </c>
      <c r="P35" s="46">
        <f t="shared" si="6"/>
        <v>0</v>
      </c>
      <c r="Q35" s="10">
        <f t="shared" si="7"/>
        <v>0.13480227393168565</v>
      </c>
      <c r="R35" s="30">
        <v>21</v>
      </c>
      <c r="S35" s="30">
        <v>16689</v>
      </c>
      <c r="T35" s="46">
        <f t="shared" si="8"/>
        <v>1.258313859428366E-3</v>
      </c>
    </row>
    <row r="36" spans="1:20" x14ac:dyDescent="0.2">
      <c r="A36" s="31" t="s">
        <v>20</v>
      </c>
      <c r="B36" s="30">
        <v>1</v>
      </c>
      <c r="C36" s="30">
        <v>126</v>
      </c>
      <c r="D36" s="46">
        <f t="shared" si="0"/>
        <v>7.9365079365079361E-3</v>
      </c>
      <c r="E36" s="10">
        <f t="shared" si="1"/>
        <v>6.9594556817374031E-2</v>
      </c>
      <c r="F36" s="30">
        <v>0</v>
      </c>
      <c r="G36" s="30">
        <v>85</v>
      </c>
      <c r="H36" s="46">
        <f t="shared" si="2"/>
        <v>0</v>
      </c>
      <c r="I36" s="10">
        <f t="shared" si="3"/>
        <v>0.25234069732181197</v>
      </c>
      <c r="J36" s="30">
        <v>1</v>
      </c>
      <c r="K36" s="30">
        <v>95</v>
      </c>
      <c r="L36" s="46">
        <f t="shared" si="4"/>
        <v>1.0526315789473684E-2</v>
      </c>
      <c r="M36" s="10">
        <f t="shared" si="5"/>
        <v>4.2253918594621798E-2</v>
      </c>
      <c r="N36" s="30">
        <v>0</v>
      </c>
      <c r="O36" s="30">
        <v>115</v>
      </c>
      <c r="P36" s="46">
        <f t="shared" si="6"/>
        <v>0</v>
      </c>
      <c r="Q36" s="10">
        <f t="shared" si="7"/>
        <v>0.32527222020065427</v>
      </c>
      <c r="R36" s="30">
        <v>57</v>
      </c>
      <c r="S36" s="30">
        <v>16689</v>
      </c>
      <c r="T36" s="46">
        <f t="shared" si="8"/>
        <v>3.4154233327341361E-3</v>
      </c>
    </row>
    <row r="37" spans="1:20" x14ac:dyDescent="0.2">
      <c r="A37" s="31" t="s">
        <v>76</v>
      </c>
      <c r="B37" s="30">
        <v>1</v>
      </c>
      <c r="C37" s="30">
        <v>126</v>
      </c>
      <c r="D37" s="46">
        <f t="shared" si="0"/>
        <v>7.9365079365079361E-3</v>
      </c>
      <c r="E37" s="10">
        <f t="shared" si="1"/>
        <v>0.50783158436110887</v>
      </c>
      <c r="F37" s="30">
        <v>5</v>
      </c>
      <c r="G37" s="30">
        <v>85</v>
      </c>
      <c r="H37" s="46">
        <f t="shared" si="2"/>
        <v>5.8823529411764705E-2</v>
      </c>
      <c r="I37" s="10">
        <f t="shared" si="3"/>
        <v>1.0582562710335086E-3</v>
      </c>
      <c r="J37" s="30">
        <v>0</v>
      </c>
      <c r="K37" s="30">
        <v>95</v>
      </c>
      <c r="L37" s="46">
        <f t="shared" si="4"/>
        <v>0</v>
      </c>
      <c r="M37" s="10">
        <f t="shared" si="5"/>
        <v>0.72459040790481266</v>
      </c>
      <c r="N37" s="30">
        <v>0</v>
      </c>
      <c r="O37" s="30">
        <v>115</v>
      </c>
      <c r="P37" s="46">
        <f t="shared" si="6"/>
        <v>0</v>
      </c>
      <c r="Q37" s="10">
        <f t="shared" si="7"/>
        <v>0.79006738422124001</v>
      </c>
      <c r="R37" s="30">
        <v>225</v>
      </c>
      <c r="S37" s="30">
        <v>16689</v>
      </c>
      <c r="T37" s="46">
        <f t="shared" si="8"/>
        <v>1.3481934208161064E-2</v>
      </c>
    </row>
    <row r="38" spans="1:20" x14ac:dyDescent="0.2">
      <c r="A38" s="31" t="s">
        <v>13</v>
      </c>
      <c r="B38" s="30">
        <v>1</v>
      </c>
      <c r="C38" s="30">
        <v>126</v>
      </c>
      <c r="D38" s="46">
        <f t="shared" si="0"/>
        <v>7.9365079365079361E-3</v>
      </c>
      <c r="E38" s="10">
        <f t="shared" si="1"/>
        <v>0.14840750148888482</v>
      </c>
      <c r="F38" s="30">
        <v>0</v>
      </c>
      <c r="G38" s="30">
        <v>85</v>
      </c>
      <c r="H38" s="46">
        <f t="shared" si="2"/>
        <v>0</v>
      </c>
      <c r="I38" s="10">
        <f t="shared" si="3"/>
        <v>0.36848034291084264</v>
      </c>
      <c r="J38" s="30">
        <v>2</v>
      </c>
      <c r="K38" s="30">
        <v>95</v>
      </c>
      <c r="L38" s="46">
        <f t="shared" si="4"/>
        <v>2.1052631578947368E-2</v>
      </c>
      <c r="M38" s="10">
        <f t="shared" si="5"/>
        <v>1.5022534044762725E-2</v>
      </c>
      <c r="N38" s="30">
        <v>1</v>
      </c>
      <c r="O38" s="30">
        <v>115</v>
      </c>
      <c r="P38" s="46">
        <f t="shared" si="6"/>
        <v>8.6956521739130436E-3</v>
      </c>
      <c r="Q38" s="10">
        <f t="shared" si="7"/>
        <v>0.12824206147589068</v>
      </c>
      <c r="R38" s="30">
        <v>90</v>
      </c>
      <c r="S38" s="30">
        <v>16689</v>
      </c>
      <c r="T38" s="46">
        <f t="shared" si="8"/>
        <v>5.392773683264426E-3</v>
      </c>
    </row>
    <row r="39" spans="1:20" x14ac:dyDescent="0.2">
      <c r="A39" s="31" t="s">
        <v>77</v>
      </c>
      <c r="B39" s="30">
        <v>10</v>
      </c>
      <c r="C39" s="30">
        <v>126</v>
      </c>
      <c r="D39" s="46">
        <f t="shared" si="0"/>
        <v>7.9365079365079361E-2</v>
      </c>
      <c r="E39" s="10">
        <f t="shared" si="1"/>
        <v>4.7922349806217568E-6</v>
      </c>
      <c r="F39" s="30">
        <v>0</v>
      </c>
      <c r="G39" s="30">
        <v>85</v>
      </c>
      <c r="H39" s="46">
        <f t="shared" si="2"/>
        <v>0</v>
      </c>
      <c r="I39" s="10">
        <f t="shared" si="3"/>
        <v>0.73401148552115214</v>
      </c>
      <c r="J39" s="30">
        <v>0</v>
      </c>
      <c r="K39" s="30">
        <v>95</v>
      </c>
      <c r="L39" s="46">
        <f t="shared" si="4"/>
        <v>0</v>
      </c>
      <c r="M39" s="10">
        <f t="shared" si="5"/>
        <v>0.77238562113644771</v>
      </c>
      <c r="N39" s="30">
        <v>0</v>
      </c>
      <c r="O39" s="30">
        <v>115</v>
      </c>
      <c r="P39" s="46">
        <f t="shared" si="6"/>
        <v>0</v>
      </c>
      <c r="Q39" s="10">
        <f t="shared" si="7"/>
        <v>0.83332390628385433</v>
      </c>
      <c r="R39" s="30">
        <v>258</v>
      </c>
      <c r="S39" s="30">
        <v>16689</v>
      </c>
      <c r="T39" s="46">
        <f t="shared" si="8"/>
        <v>1.5459284558691354E-2</v>
      </c>
    </row>
    <row r="40" spans="1:20" x14ac:dyDescent="0.2">
      <c r="A40" s="31" t="s">
        <v>37</v>
      </c>
      <c r="B40" s="30">
        <v>1</v>
      </c>
      <c r="C40" s="30">
        <v>126</v>
      </c>
      <c r="D40" s="46">
        <f t="shared" si="0"/>
        <v>7.9365079365079361E-3</v>
      </c>
      <c r="E40" s="10">
        <f t="shared" si="1"/>
        <v>0.16684407868715601</v>
      </c>
      <c r="F40" s="30">
        <v>0</v>
      </c>
      <c r="G40" s="30">
        <v>85</v>
      </c>
      <c r="H40" s="46">
        <f t="shared" si="2"/>
        <v>0</v>
      </c>
      <c r="I40" s="10">
        <f t="shared" si="3"/>
        <v>0.39072119204225386</v>
      </c>
      <c r="J40" s="30">
        <v>2</v>
      </c>
      <c r="K40" s="30">
        <v>95</v>
      </c>
      <c r="L40" s="46">
        <f t="shared" si="4"/>
        <v>2.1052631578947368E-2</v>
      </c>
      <c r="M40" s="10">
        <f t="shared" si="5"/>
        <v>1.8282978029123376E-2</v>
      </c>
      <c r="N40" s="30">
        <v>0</v>
      </c>
      <c r="O40" s="30">
        <v>115</v>
      </c>
      <c r="P40" s="46">
        <f t="shared" si="6"/>
        <v>0</v>
      </c>
      <c r="Q40" s="10">
        <f t="shared" si="7"/>
        <v>0.48847271480367804</v>
      </c>
      <c r="R40" s="30">
        <v>97</v>
      </c>
      <c r="S40" s="30">
        <v>16689</v>
      </c>
      <c r="T40" s="46">
        <f t="shared" si="8"/>
        <v>5.8122116364072145E-3</v>
      </c>
    </row>
    <row r="41" spans="1:20" x14ac:dyDescent="0.2">
      <c r="A41" s="31" t="s">
        <v>38</v>
      </c>
      <c r="B41" s="30">
        <v>3</v>
      </c>
      <c r="C41" s="30">
        <v>126</v>
      </c>
      <c r="D41" s="46">
        <f t="shared" si="0"/>
        <v>2.3809523809523808E-2</v>
      </c>
      <c r="E41" s="10">
        <f t="shared" si="1"/>
        <v>0.74463637087109658</v>
      </c>
      <c r="F41" s="30">
        <v>3</v>
      </c>
      <c r="G41" s="30">
        <v>85</v>
      </c>
      <c r="H41" s="46">
        <f t="shared" si="2"/>
        <v>3.5294117647058823E-2</v>
      </c>
      <c r="I41" s="10">
        <f t="shared" si="3"/>
        <v>0.44164172503309529</v>
      </c>
      <c r="J41" s="30">
        <v>2</v>
      </c>
      <c r="K41" s="30">
        <v>95</v>
      </c>
      <c r="L41" s="46">
        <f t="shared" si="4"/>
        <v>2.1052631578947368E-2</v>
      </c>
      <c r="M41" s="10">
        <f t="shared" si="5"/>
        <v>0.73556917217119189</v>
      </c>
      <c r="N41" s="30">
        <v>4</v>
      </c>
      <c r="O41" s="30">
        <v>115</v>
      </c>
      <c r="P41" s="46">
        <f t="shared" si="6"/>
        <v>3.4782608695652174E-2</v>
      </c>
      <c r="Q41" s="10">
        <f t="shared" si="7"/>
        <v>0.4869997000243933</v>
      </c>
      <c r="R41" s="30">
        <v>666</v>
      </c>
      <c r="S41" s="30">
        <v>16689</v>
      </c>
      <c r="T41" s="46">
        <f t="shared" si="8"/>
        <v>3.9906525256156747E-2</v>
      </c>
    </row>
    <row r="42" spans="1:20" x14ac:dyDescent="0.2">
      <c r="A42" s="31" t="s">
        <v>3</v>
      </c>
      <c r="B42" s="30">
        <v>1</v>
      </c>
      <c r="C42" s="30">
        <v>126</v>
      </c>
      <c r="D42" s="46">
        <f t="shared" si="0"/>
        <v>7.9365079365079361E-3</v>
      </c>
      <c r="E42" s="10">
        <f t="shared" si="1"/>
        <v>0.13297108887272568</v>
      </c>
      <c r="F42" s="30">
        <v>3</v>
      </c>
      <c r="G42" s="30">
        <v>85</v>
      </c>
      <c r="H42" s="46">
        <f t="shared" si="2"/>
        <v>3.5294117647058823E-2</v>
      </c>
      <c r="I42" s="10">
        <f t="shared" si="3"/>
        <v>9.3933799211431968E-4</v>
      </c>
      <c r="J42" s="30">
        <v>0</v>
      </c>
      <c r="K42" s="30">
        <v>95</v>
      </c>
      <c r="L42" s="46">
        <f t="shared" si="4"/>
        <v>0</v>
      </c>
      <c r="M42" s="10">
        <f t="shared" si="5"/>
        <v>0.3808245891116897</v>
      </c>
      <c r="N42" s="30">
        <v>1</v>
      </c>
      <c r="O42" s="30">
        <v>115</v>
      </c>
      <c r="P42" s="46">
        <f t="shared" si="6"/>
        <v>8.6956521739130436E-3</v>
      </c>
      <c r="Q42" s="10">
        <f t="shared" si="7"/>
        <v>0.11463259007340798</v>
      </c>
      <c r="R42" s="30">
        <v>84</v>
      </c>
      <c r="S42" s="30">
        <v>16689</v>
      </c>
      <c r="T42" s="46">
        <f t="shared" si="8"/>
        <v>5.0332554377134639E-3</v>
      </c>
    </row>
    <row r="43" spans="1:20" x14ac:dyDescent="0.2">
      <c r="A43" s="31" t="s">
        <v>15</v>
      </c>
      <c r="B43" s="30">
        <v>0</v>
      </c>
      <c r="C43" s="30">
        <v>126</v>
      </c>
      <c r="D43" s="46">
        <f t="shared" si="0"/>
        <v>0</v>
      </c>
      <c r="E43" s="10">
        <f t="shared" si="1"/>
        <v>0.69139713933431612</v>
      </c>
      <c r="F43" s="30">
        <v>0</v>
      </c>
      <c r="G43" s="30">
        <v>85</v>
      </c>
      <c r="H43" s="46">
        <f t="shared" si="2"/>
        <v>0</v>
      </c>
      <c r="I43" s="10">
        <f t="shared" si="3"/>
        <v>0.54757397013502174</v>
      </c>
      <c r="J43" s="30">
        <v>3</v>
      </c>
      <c r="K43" s="30">
        <v>95</v>
      </c>
      <c r="L43" s="46">
        <f t="shared" si="4"/>
        <v>3.1578947368421054E-2</v>
      </c>
      <c r="M43" s="10">
        <f t="shared" si="5"/>
        <v>1.2137575135000578E-2</v>
      </c>
      <c r="N43" s="30">
        <v>1</v>
      </c>
      <c r="O43" s="30">
        <v>115</v>
      </c>
      <c r="P43" s="46">
        <f t="shared" si="6"/>
        <v>8.6956521739130436E-3</v>
      </c>
      <c r="Q43" s="10">
        <f t="shared" si="7"/>
        <v>0.28937787540279047</v>
      </c>
      <c r="R43" s="30">
        <v>155</v>
      </c>
      <c r="S43" s="30">
        <v>16689</v>
      </c>
      <c r="T43" s="46">
        <f t="shared" si="8"/>
        <v>9.2875546767331781E-3</v>
      </c>
    </row>
    <row r="44" spans="1:20" x14ac:dyDescent="0.2">
      <c r="A44" s="31" t="s">
        <v>32</v>
      </c>
      <c r="B44" s="30">
        <v>6</v>
      </c>
      <c r="C44" s="30">
        <v>126</v>
      </c>
      <c r="D44" s="46">
        <f t="shared" si="0"/>
        <v>4.7619047619047616E-2</v>
      </c>
      <c r="E44" s="10">
        <f t="shared" si="1"/>
        <v>0.97609811801841462</v>
      </c>
      <c r="F44" s="30">
        <v>9</v>
      </c>
      <c r="G44" s="30">
        <v>85</v>
      </c>
      <c r="H44" s="46">
        <f t="shared" si="2"/>
        <v>0.10588235294117647</v>
      </c>
      <c r="I44" s="10">
        <f t="shared" si="3"/>
        <v>0.35878202149848271</v>
      </c>
      <c r="J44" s="30">
        <v>5</v>
      </c>
      <c r="K44" s="30">
        <v>95</v>
      </c>
      <c r="L44" s="46">
        <f t="shared" si="4"/>
        <v>5.2631578947368418E-2</v>
      </c>
      <c r="M44" s="10">
        <f t="shared" si="5"/>
        <v>0.92815476549116871</v>
      </c>
      <c r="N44" s="30">
        <v>12</v>
      </c>
      <c r="O44" s="30">
        <v>115</v>
      </c>
      <c r="P44" s="46">
        <f t="shared" si="6"/>
        <v>0.10434782608695652</v>
      </c>
      <c r="Q44" s="10">
        <f t="shared" si="7"/>
        <v>0.38205267855132308</v>
      </c>
      <c r="R44" s="30">
        <v>1691</v>
      </c>
      <c r="S44" s="30">
        <v>16689</v>
      </c>
      <c r="T44" s="46">
        <f t="shared" si="8"/>
        <v>0.10132422553777938</v>
      </c>
    </row>
    <row r="45" spans="1:20" x14ac:dyDescent="0.2">
      <c r="A45" s="31" t="s">
        <v>78</v>
      </c>
      <c r="B45" s="30">
        <v>0</v>
      </c>
      <c r="C45" s="30">
        <v>126</v>
      </c>
      <c r="D45" s="46">
        <f t="shared" si="0"/>
        <v>0</v>
      </c>
      <c r="E45" s="10">
        <f t="shared" si="1"/>
        <v>0.30960296262479814</v>
      </c>
      <c r="F45" s="30">
        <v>0</v>
      </c>
      <c r="G45" s="30">
        <v>85</v>
      </c>
      <c r="H45" s="46">
        <f t="shared" si="2"/>
        <v>0</v>
      </c>
      <c r="I45" s="10">
        <f t="shared" si="3"/>
        <v>0.2211467795169435</v>
      </c>
      <c r="J45" s="30">
        <v>1</v>
      </c>
      <c r="K45" s="30">
        <v>95</v>
      </c>
      <c r="L45" s="46">
        <f t="shared" si="4"/>
        <v>1.0526315789473684E-2</v>
      </c>
      <c r="M45" s="10">
        <f t="shared" si="5"/>
        <v>3.2145629766649142E-2</v>
      </c>
      <c r="N45" s="30">
        <v>1</v>
      </c>
      <c r="O45" s="30">
        <v>115</v>
      </c>
      <c r="P45" s="46">
        <f t="shared" si="6"/>
        <v>8.6956521739130436E-3</v>
      </c>
      <c r="Q45" s="10">
        <f t="shared" si="7"/>
        <v>4.542461878716697E-2</v>
      </c>
      <c r="R45" s="30">
        <v>49</v>
      </c>
      <c r="S45" s="30">
        <v>16689</v>
      </c>
      <c r="T45" s="46">
        <f t="shared" si="8"/>
        <v>2.9360656719995206E-3</v>
      </c>
    </row>
    <row r="46" spans="1:20" x14ac:dyDescent="0.2">
      <c r="A46" s="31" t="s">
        <v>79</v>
      </c>
      <c r="B46" s="30">
        <v>0</v>
      </c>
      <c r="C46" s="30">
        <v>126</v>
      </c>
      <c r="D46" s="46">
        <f t="shared" si="0"/>
        <v>0</v>
      </c>
      <c r="E46" s="10">
        <f t="shared" si="1"/>
        <v>0.27751883396552268</v>
      </c>
      <c r="F46" s="30">
        <v>0</v>
      </c>
      <c r="G46" s="30">
        <v>85</v>
      </c>
      <c r="H46" s="46">
        <f t="shared" si="2"/>
        <v>0</v>
      </c>
      <c r="I46" s="10">
        <f t="shared" si="3"/>
        <v>0.19691053450528107</v>
      </c>
      <c r="J46" s="30">
        <v>0</v>
      </c>
      <c r="K46" s="30">
        <v>95</v>
      </c>
      <c r="L46" s="46">
        <f t="shared" si="4"/>
        <v>0</v>
      </c>
      <c r="M46" s="10">
        <f t="shared" si="5"/>
        <v>0.21736424402331089</v>
      </c>
      <c r="N46" s="30">
        <v>1</v>
      </c>
      <c r="O46" s="30">
        <v>115</v>
      </c>
      <c r="P46" s="46">
        <f t="shared" si="6"/>
        <v>8.6956521739130436E-3</v>
      </c>
      <c r="Q46" s="10">
        <f t="shared" si="7"/>
        <v>3.5917798196690276E-2</v>
      </c>
      <c r="R46" s="30">
        <v>43</v>
      </c>
      <c r="S46" s="30">
        <v>16689</v>
      </c>
      <c r="T46" s="46">
        <f t="shared" si="8"/>
        <v>2.576547426448559E-3</v>
      </c>
    </row>
    <row r="47" spans="1:20" x14ac:dyDescent="0.2">
      <c r="A47" s="31" t="s">
        <v>80</v>
      </c>
      <c r="B47" s="30">
        <v>0</v>
      </c>
      <c r="C47" s="30">
        <v>126</v>
      </c>
      <c r="D47" s="46">
        <f t="shared" si="0"/>
        <v>0</v>
      </c>
      <c r="E47" s="10">
        <f t="shared" si="1"/>
        <v>0.17835761045463316</v>
      </c>
      <c r="F47" s="30">
        <v>0</v>
      </c>
      <c r="G47" s="30">
        <v>85</v>
      </c>
      <c r="H47" s="46">
        <f t="shared" si="2"/>
        <v>0</v>
      </c>
      <c r="I47" s="10">
        <f t="shared" si="3"/>
        <v>0.12411967476437102</v>
      </c>
      <c r="J47" s="30">
        <v>0</v>
      </c>
      <c r="K47" s="30">
        <v>95</v>
      </c>
      <c r="L47" s="46">
        <f t="shared" si="4"/>
        <v>0</v>
      </c>
      <c r="M47" s="10">
        <f t="shared" si="5"/>
        <v>0.13766985642299367</v>
      </c>
      <c r="N47" s="30">
        <v>1</v>
      </c>
      <c r="O47" s="30">
        <v>115</v>
      </c>
      <c r="P47" s="46">
        <f t="shared" si="6"/>
        <v>8.6956521739130436E-3</v>
      </c>
      <c r="Q47" s="10">
        <f t="shared" si="7"/>
        <v>1.4159125890774282E-2</v>
      </c>
      <c r="R47" s="30">
        <v>26</v>
      </c>
      <c r="S47" s="30">
        <v>16689</v>
      </c>
      <c r="T47" s="46">
        <f t="shared" si="8"/>
        <v>1.5579123973875008E-3</v>
      </c>
    </row>
    <row r="48" spans="1:20" x14ac:dyDescent="0.2">
      <c r="A48" s="31" t="s">
        <v>81</v>
      </c>
      <c r="B48" s="30">
        <v>1</v>
      </c>
      <c r="C48" s="30">
        <v>126</v>
      </c>
      <c r="D48" s="46">
        <f t="shared" si="0"/>
        <v>7.9365079365079361E-3</v>
      </c>
      <c r="E48" s="10">
        <f t="shared" si="1"/>
        <v>0.15363192881704058</v>
      </c>
      <c r="F48" s="30">
        <v>2</v>
      </c>
      <c r="G48" s="30">
        <v>85</v>
      </c>
      <c r="H48" s="46">
        <f t="shared" si="2"/>
        <v>2.3529411764705882E-2</v>
      </c>
      <c r="I48" s="10">
        <f t="shared" si="3"/>
        <v>1.182642096479114E-2</v>
      </c>
      <c r="J48" s="30">
        <v>0</v>
      </c>
      <c r="K48" s="30">
        <v>95</v>
      </c>
      <c r="L48" s="46">
        <f t="shared" si="4"/>
        <v>0</v>
      </c>
      <c r="M48" s="10">
        <f t="shared" si="5"/>
        <v>0.40853161399688209</v>
      </c>
      <c r="N48" s="30">
        <v>2</v>
      </c>
      <c r="O48" s="30">
        <v>115</v>
      </c>
      <c r="P48" s="46">
        <f t="shared" si="6"/>
        <v>1.7391304347826087E-2</v>
      </c>
      <c r="Q48" s="10">
        <f t="shared" si="7"/>
        <v>2.6199196592858298E-2</v>
      </c>
      <c r="R48" s="30">
        <v>92</v>
      </c>
      <c r="S48" s="30">
        <v>16689</v>
      </c>
      <c r="T48" s="46">
        <f t="shared" si="8"/>
        <v>5.51261309844808E-3</v>
      </c>
    </row>
    <row r="49" spans="1:20" x14ac:dyDescent="0.2">
      <c r="A49" s="31" t="s">
        <v>6</v>
      </c>
      <c r="B49" s="30">
        <v>0</v>
      </c>
      <c r="C49" s="30">
        <v>126</v>
      </c>
      <c r="D49" s="46">
        <f t="shared" si="0"/>
        <v>0</v>
      </c>
      <c r="E49" s="10">
        <f t="shared" si="1"/>
        <v>0.58156837525628502</v>
      </c>
      <c r="F49" s="30">
        <v>0</v>
      </c>
      <c r="G49" s="30">
        <v>85</v>
      </c>
      <c r="H49" s="46">
        <f t="shared" si="2"/>
        <v>0</v>
      </c>
      <c r="I49" s="10">
        <f t="shared" si="3"/>
        <v>0.44441989308150454</v>
      </c>
      <c r="J49" s="30">
        <v>12</v>
      </c>
      <c r="K49" s="30">
        <v>95</v>
      </c>
      <c r="L49" s="46">
        <f t="shared" si="4"/>
        <v>0.12631578947368421</v>
      </c>
      <c r="M49" s="10">
        <f t="shared" si="5"/>
        <v>1.6298074001497298E-13</v>
      </c>
      <c r="N49" s="30">
        <v>0</v>
      </c>
      <c r="O49" s="30">
        <v>115</v>
      </c>
      <c r="P49" s="46">
        <f t="shared" si="6"/>
        <v>0</v>
      </c>
      <c r="Q49" s="10">
        <f t="shared" si="7"/>
        <v>0.54850049093042075</v>
      </c>
      <c r="R49" s="30">
        <v>115</v>
      </c>
      <c r="S49" s="30">
        <v>16689</v>
      </c>
      <c r="T49" s="46">
        <f t="shared" si="8"/>
        <v>6.8907663730600997E-3</v>
      </c>
    </row>
    <row r="50" spans="1:20" x14ac:dyDescent="0.2">
      <c r="A50" s="31" t="s">
        <v>11</v>
      </c>
      <c r="B50" s="30">
        <v>1</v>
      </c>
      <c r="C50" s="30">
        <v>126</v>
      </c>
      <c r="D50" s="46">
        <f t="shared" si="0"/>
        <v>7.9365079365079361E-3</v>
      </c>
      <c r="E50" s="10">
        <f t="shared" si="1"/>
        <v>5.3442427242917367E-2</v>
      </c>
      <c r="F50" s="30">
        <v>1</v>
      </c>
      <c r="G50" s="30">
        <v>85</v>
      </c>
      <c r="H50" s="46">
        <f t="shared" si="2"/>
        <v>1.1764705882352941E-2</v>
      </c>
      <c r="I50" s="10">
        <f t="shared" si="3"/>
        <v>2.6199443981370862E-2</v>
      </c>
      <c r="J50" s="30">
        <v>1</v>
      </c>
      <c r="K50" s="30">
        <v>95</v>
      </c>
      <c r="L50" s="46">
        <f t="shared" si="4"/>
        <v>1.0526315789473684E-2</v>
      </c>
      <c r="M50" s="10">
        <f t="shared" si="5"/>
        <v>3.2145629766649142E-2</v>
      </c>
      <c r="N50" s="36">
        <v>8</v>
      </c>
      <c r="O50" s="36">
        <v>115</v>
      </c>
      <c r="P50" s="46">
        <f t="shared" si="6"/>
        <v>6.9565217391304349E-2</v>
      </c>
      <c r="Q50" s="10">
        <f t="shared" si="7"/>
        <v>8.6167628587929812E-11</v>
      </c>
      <c r="R50" s="30">
        <v>49</v>
      </c>
      <c r="S50" s="30">
        <v>16689</v>
      </c>
      <c r="T50" s="46">
        <f t="shared" si="8"/>
        <v>2.9360656719995206E-3</v>
      </c>
    </row>
    <row r="51" spans="1:20" x14ac:dyDescent="0.2">
      <c r="A51" s="31" t="s">
        <v>18</v>
      </c>
      <c r="B51" s="30">
        <v>0</v>
      </c>
      <c r="C51" s="30">
        <v>126</v>
      </c>
      <c r="D51" s="46">
        <f t="shared" si="0"/>
        <v>0</v>
      </c>
      <c r="E51" s="10">
        <f t="shared" si="1"/>
        <v>0.87093823398063008</v>
      </c>
      <c r="F51" s="30">
        <v>5</v>
      </c>
      <c r="G51" s="30">
        <v>85</v>
      </c>
      <c r="H51" s="46">
        <f t="shared" si="2"/>
        <v>5.8823529411764705E-2</v>
      </c>
      <c r="I51" s="10">
        <f t="shared" si="3"/>
        <v>2.5900111249301805E-3</v>
      </c>
      <c r="J51" s="30">
        <v>1</v>
      </c>
      <c r="K51" s="30">
        <v>95</v>
      </c>
      <c r="L51" s="46">
        <f t="shared" si="4"/>
        <v>1.0526315789473684E-2</v>
      </c>
      <c r="M51" s="10">
        <f t="shared" si="5"/>
        <v>0.45400687564565301</v>
      </c>
      <c r="N51" s="30">
        <v>1</v>
      </c>
      <c r="O51" s="30">
        <v>115</v>
      </c>
      <c r="P51" s="46">
        <f t="shared" si="6"/>
        <v>8.6956521739130436E-3</v>
      </c>
      <c r="Q51" s="10">
        <f t="shared" si="7"/>
        <v>0.55493947868096638</v>
      </c>
      <c r="R51" s="30">
        <v>269</v>
      </c>
      <c r="S51" s="30">
        <v>16689</v>
      </c>
      <c r="T51" s="46">
        <f t="shared" si="8"/>
        <v>1.6118401342201449E-2</v>
      </c>
    </row>
    <row r="52" spans="1:20" x14ac:dyDescent="0.2">
      <c r="A52" s="31" t="s">
        <v>89</v>
      </c>
      <c r="B52" s="30">
        <v>1</v>
      </c>
      <c r="C52" s="30">
        <v>126</v>
      </c>
      <c r="D52" s="46">
        <f t="shared" si="0"/>
        <v>7.9365079365079361E-3</v>
      </c>
      <c r="E52" s="10">
        <f t="shared" si="1"/>
        <v>1.2280336145809256E-2</v>
      </c>
      <c r="F52" s="30">
        <v>0</v>
      </c>
      <c r="G52" s="30">
        <v>85</v>
      </c>
      <c r="H52" s="46">
        <f t="shared" si="2"/>
        <v>0</v>
      </c>
      <c r="I52" s="10">
        <f t="shared" si="3"/>
        <v>0.10606639339082458</v>
      </c>
      <c r="J52" s="30">
        <v>0</v>
      </c>
      <c r="K52" s="30">
        <v>95</v>
      </c>
      <c r="L52" s="46">
        <f t="shared" si="4"/>
        <v>0</v>
      </c>
      <c r="M52" s="10">
        <f t="shared" si="5"/>
        <v>0.11778086734932558</v>
      </c>
      <c r="N52" s="30">
        <v>0</v>
      </c>
      <c r="O52" s="30">
        <v>115</v>
      </c>
      <c r="P52" s="46">
        <f t="shared" si="6"/>
        <v>0</v>
      </c>
      <c r="Q52" s="10">
        <f t="shared" si="7"/>
        <v>0.14075129307480605</v>
      </c>
      <c r="R52" s="30">
        <v>22</v>
      </c>
      <c r="S52" s="30">
        <v>16689</v>
      </c>
      <c r="T52" s="46">
        <f t="shared" si="8"/>
        <v>1.318233567020193E-3</v>
      </c>
    </row>
    <row r="53" spans="1:20" x14ac:dyDescent="0.2">
      <c r="A53" s="31" t="s">
        <v>82</v>
      </c>
      <c r="B53" s="30">
        <v>1</v>
      </c>
      <c r="C53" s="30">
        <v>126</v>
      </c>
      <c r="D53" s="46">
        <f t="shared" si="0"/>
        <v>7.9365079365079361E-3</v>
      </c>
      <c r="E53" s="10">
        <f t="shared" si="1"/>
        <v>0.14840750148888482</v>
      </c>
      <c r="F53" s="30">
        <v>0</v>
      </c>
      <c r="G53" s="30">
        <v>85</v>
      </c>
      <c r="H53" s="46">
        <f t="shared" si="2"/>
        <v>0</v>
      </c>
      <c r="I53" s="10">
        <f t="shared" si="3"/>
        <v>0.36848034291084264</v>
      </c>
      <c r="J53" s="30">
        <v>0</v>
      </c>
      <c r="K53" s="30">
        <v>95</v>
      </c>
      <c r="L53" s="46">
        <f t="shared" si="4"/>
        <v>0</v>
      </c>
      <c r="M53" s="10">
        <f t="shared" si="5"/>
        <v>0.40172207880485589</v>
      </c>
      <c r="N53" s="30">
        <v>0</v>
      </c>
      <c r="O53" s="30">
        <v>115</v>
      </c>
      <c r="P53" s="46">
        <f t="shared" si="6"/>
        <v>0</v>
      </c>
      <c r="Q53" s="10">
        <f t="shared" si="7"/>
        <v>0.46304834978805554</v>
      </c>
      <c r="R53" s="30">
        <v>90</v>
      </c>
      <c r="S53" s="30">
        <v>16689</v>
      </c>
      <c r="T53" s="46">
        <f t="shared" si="8"/>
        <v>5.392773683264426E-3</v>
      </c>
    </row>
    <row r="54" spans="1:20" x14ac:dyDescent="0.2">
      <c r="A54" s="31" t="s">
        <v>19</v>
      </c>
      <c r="B54" s="30">
        <v>1</v>
      </c>
      <c r="C54" s="30">
        <v>126</v>
      </c>
      <c r="D54" s="46">
        <f t="shared" si="0"/>
        <v>7.9365079365079361E-3</v>
      </c>
      <c r="E54" s="10">
        <f t="shared" si="1"/>
        <v>4.4142791864552056E-2</v>
      </c>
      <c r="F54" s="30">
        <v>1</v>
      </c>
      <c r="G54" s="30">
        <v>85</v>
      </c>
      <c r="H54" s="46">
        <f t="shared" si="2"/>
        <v>1.1764705882352941E-2</v>
      </c>
      <c r="I54" s="10">
        <f t="shared" si="3"/>
        <v>2.1472293403104081E-2</v>
      </c>
      <c r="J54" s="30">
        <v>0</v>
      </c>
      <c r="K54" s="30">
        <v>95</v>
      </c>
      <c r="L54" s="46">
        <f t="shared" si="4"/>
        <v>0</v>
      </c>
      <c r="M54" s="10">
        <f t="shared" si="5"/>
        <v>0.22181821847961114</v>
      </c>
      <c r="N54" s="30">
        <v>0</v>
      </c>
      <c r="O54" s="30">
        <v>115</v>
      </c>
      <c r="P54" s="46">
        <f t="shared" si="6"/>
        <v>0</v>
      </c>
      <c r="Q54" s="10">
        <f t="shared" si="7"/>
        <v>0.26183957831127969</v>
      </c>
      <c r="R54" s="30">
        <v>44</v>
      </c>
      <c r="S54" s="30">
        <v>16689</v>
      </c>
      <c r="T54" s="46">
        <f t="shared" si="8"/>
        <v>2.636467134040386E-3</v>
      </c>
    </row>
    <row r="55" spans="1:20" x14ac:dyDescent="0.2">
      <c r="A55" s="31" t="s">
        <v>90</v>
      </c>
      <c r="B55" s="30">
        <v>0</v>
      </c>
      <c r="C55" s="30">
        <v>126</v>
      </c>
      <c r="D55" s="46">
        <f t="shared" si="0"/>
        <v>0</v>
      </c>
      <c r="E55" s="10">
        <f t="shared" si="1"/>
        <v>0.30960296262479814</v>
      </c>
      <c r="F55" s="30">
        <v>0</v>
      </c>
      <c r="G55" s="30">
        <v>85</v>
      </c>
      <c r="H55" s="46">
        <f t="shared" si="2"/>
        <v>0</v>
      </c>
      <c r="I55" s="10">
        <f t="shared" si="3"/>
        <v>0.2211467795169435</v>
      </c>
      <c r="J55" s="30">
        <v>0</v>
      </c>
      <c r="K55" s="30">
        <v>95</v>
      </c>
      <c r="L55" s="46">
        <f t="shared" si="4"/>
        <v>0</v>
      </c>
      <c r="M55" s="10">
        <f t="shared" si="5"/>
        <v>0.24371464096346762</v>
      </c>
      <c r="N55" s="30">
        <v>1</v>
      </c>
      <c r="O55" s="30">
        <v>115</v>
      </c>
      <c r="P55" s="46">
        <f t="shared" si="6"/>
        <v>8.6956521739130436E-3</v>
      </c>
      <c r="Q55" s="10">
        <f t="shared" si="7"/>
        <v>4.542461878716697E-2</v>
      </c>
      <c r="R55" s="30">
        <v>49</v>
      </c>
      <c r="S55" s="30">
        <v>16689</v>
      </c>
      <c r="T55" s="46">
        <f t="shared" si="8"/>
        <v>2.9360656719995206E-3</v>
      </c>
    </row>
    <row r="56" spans="1:20" x14ac:dyDescent="0.2">
      <c r="A56" s="31" t="s">
        <v>91</v>
      </c>
      <c r="B56" s="30">
        <v>0</v>
      </c>
      <c r="C56" s="30">
        <v>126</v>
      </c>
      <c r="D56" s="46">
        <f t="shared" si="0"/>
        <v>0</v>
      </c>
      <c r="E56" s="10">
        <f t="shared" si="1"/>
        <v>0.37435014572005265</v>
      </c>
      <c r="F56" s="30">
        <v>1</v>
      </c>
      <c r="G56" s="30">
        <v>85</v>
      </c>
      <c r="H56" s="46">
        <f t="shared" si="2"/>
        <v>1.1764705882352941E-2</v>
      </c>
      <c r="I56" s="10">
        <f t="shared" si="3"/>
        <v>4.0212250923845283E-2</v>
      </c>
      <c r="J56" s="30">
        <v>0</v>
      </c>
      <c r="K56" s="30">
        <v>95</v>
      </c>
      <c r="L56" s="46">
        <f t="shared" si="4"/>
        <v>0</v>
      </c>
      <c r="M56" s="10">
        <f t="shared" si="5"/>
        <v>0.29783318275792703</v>
      </c>
      <c r="N56" s="30">
        <v>0</v>
      </c>
      <c r="O56" s="30">
        <v>115</v>
      </c>
      <c r="P56" s="46">
        <f t="shared" si="6"/>
        <v>0</v>
      </c>
      <c r="Q56" s="10">
        <f t="shared" si="7"/>
        <v>0.34820361961069957</v>
      </c>
      <c r="R56" s="30">
        <v>62</v>
      </c>
      <c r="S56" s="30">
        <v>16689</v>
      </c>
      <c r="T56" s="46">
        <f t="shared" si="8"/>
        <v>3.7150218706932712E-3</v>
      </c>
    </row>
    <row r="57" spans="1:20" x14ac:dyDescent="0.2">
      <c r="A57" s="31" t="s">
        <v>7</v>
      </c>
      <c r="B57" s="30">
        <v>5</v>
      </c>
      <c r="C57" s="30">
        <v>126</v>
      </c>
      <c r="D57" s="46">
        <f t="shared" si="0"/>
        <v>3.968253968253968E-2</v>
      </c>
      <c r="E57" s="10">
        <f t="shared" si="1"/>
        <v>7.4031480995717658E-5</v>
      </c>
      <c r="F57" s="30">
        <v>5</v>
      </c>
      <c r="G57" s="30">
        <v>85</v>
      </c>
      <c r="H57" s="46">
        <f t="shared" si="2"/>
        <v>5.8823529411764705E-2</v>
      </c>
      <c r="I57" s="10">
        <f t="shared" si="3"/>
        <v>7.9505894798881371E-6</v>
      </c>
      <c r="J57" s="30">
        <v>0</v>
      </c>
      <c r="K57" s="30">
        <v>95</v>
      </c>
      <c r="L57" s="46">
        <f t="shared" si="4"/>
        <v>0</v>
      </c>
      <c r="M57" s="10">
        <f t="shared" si="5"/>
        <v>0.40513648754105769</v>
      </c>
      <c r="N57" s="36">
        <v>4</v>
      </c>
      <c r="O57" s="36">
        <v>115</v>
      </c>
      <c r="P57" s="46">
        <f t="shared" si="6"/>
        <v>3.4782608695652174E-2</v>
      </c>
      <c r="Q57" s="10">
        <f t="shared" si="7"/>
        <v>4.4991444420472426E-4</v>
      </c>
      <c r="R57" s="30">
        <v>91</v>
      </c>
      <c r="S57" s="30">
        <v>16689</v>
      </c>
      <c r="T57" s="46">
        <f t="shared" si="8"/>
        <v>5.4526933908562525E-3</v>
      </c>
    </row>
    <row r="60" spans="1:20" x14ac:dyDescent="0.2">
      <c r="A60" s="50" t="s">
        <v>21</v>
      </c>
      <c r="B60" s="78" t="s">
        <v>48</v>
      </c>
      <c r="C60" s="79"/>
      <c r="D60" s="79"/>
      <c r="E60" s="79"/>
      <c r="F60" s="79"/>
      <c r="G60" s="79"/>
      <c r="H60" s="79"/>
      <c r="I60" s="80"/>
    </row>
    <row r="61" spans="1:20" ht="48" x14ac:dyDescent="0.2">
      <c r="A61" s="51"/>
      <c r="B61" s="1" t="s">
        <v>25</v>
      </c>
      <c r="C61" s="1" t="s">
        <v>26</v>
      </c>
      <c r="D61" s="1" t="s">
        <v>27</v>
      </c>
      <c r="E61" s="1" t="s">
        <v>28</v>
      </c>
      <c r="F61" s="18" t="s">
        <v>63</v>
      </c>
      <c r="G61" s="18" t="s">
        <v>62</v>
      </c>
      <c r="H61" s="18" t="s">
        <v>52</v>
      </c>
      <c r="I61" s="18" t="s">
        <v>131</v>
      </c>
    </row>
    <row r="62" spans="1:20" x14ac:dyDescent="0.2">
      <c r="A62" s="32" t="s">
        <v>10</v>
      </c>
      <c r="B62" s="30">
        <v>17</v>
      </c>
      <c r="C62" s="30">
        <v>126</v>
      </c>
      <c r="D62" s="30">
        <v>0.13492063492063491</v>
      </c>
      <c r="E62" s="10">
        <v>0</v>
      </c>
      <c r="F62" s="3" t="str">
        <f>IF(E62&lt;I62,"X","")</f>
        <v>X</v>
      </c>
      <c r="G62" s="3">
        <v>1</v>
      </c>
      <c r="H62" s="3">
        <v>52</v>
      </c>
      <c r="I62" s="11">
        <f>0.05*(G62/H62)</f>
        <v>9.6153846153846159E-4</v>
      </c>
    </row>
    <row r="63" spans="1:20" x14ac:dyDescent="0.2">
      <c r="A63" s="32" t="s">
        <v>42</v>
      </c>
      <c r="B63" s="30">
        <v>20</v>
      </c>
      <c r="C63" s="30">
        <v>126</v>
      </c>
      <c r="D63" s="30">
        <v>0.15873015873015872</v>
      </c>
      <c r="E63" s="10">
        <v>1.4042593954322058E-7</v>
      </c>
      <c r="F63" s="3" t="str">
        <f t="shared" ref="F63:F80" si="9">IF(E63&lt;I63,"X","")</f>
        <v>X</v>
      </c>
      <c r="G63" s="3">
        <v>2</v>
      </c>
      <c r="H63" s="3">
        <v>52</v>
      </c>
      <c r="I63" s="11">
        <f t="shared" ref="I63:I80" si="10">0.05*(G63/H63)</f>
        <v>1.9230769230769232E-3</v>
      </c>
    </row>
    <row r="64" spans="1:20" x14ac:dyDescent="0.2">
      <c r="A64" s="32" t="s">
        <v>77</v>
      </c>
      <c r="B64" s="30">
        <v>10</v>
      </c>
      <c r="C64" s="30">
        <v>126</v>
      </c>
      <c r="D64" s="30">
        <v>7.9365079365079361E-2</v>
      </c>
      <c r="E64" s="10">
        <v>4.7922349806217568E-6</v>
      </c>
      <c r="F64" s="3" t="str">
        <f t="shared" si="9"/>
        <v>X</v>
      </c>
      <c r="G64" s="3">
        <v>3</v>
      </c>
      <c r="H64" s="3">
        <v>52</v>
      </c>
      <c r="I64" s="11">
        <f t="shared" si="10"/>
        <v>2.8846153846153848E-3</v>
      </c>
    </row>
    <row r="65" spans="1:9" x14ac:dyDescent="0.2">
      <c r="A65" s="32" t="s">
        <v>7</v>
      </c>
      <c r="B65" s="30">
        <v>5</v>
      </c>
      <c r="C65" s="30">
        <v>126</v>
      </c>
      <c r="D65" s="30">
        <v>3.968253968253968E-2</v>
      </c>
      <c r="E65" s="10">
        <v>7.4031480995717658E-5</v>
      </c>
      <c r="F65" s="3" t="str">
        <f t="shared" si="9"/>
        <v>X</v>
      </c>
      <c r="G65" s="3">
        <v>4</v>
      </c>
      <c r="H65" s="3">
        <v>52</v>
      </c>
      <c r="I65" s="11">
        <f t="shared" si="10"/>
        <v>3.8461538461538464E-3</v>
      </c>
    </row>
    <row r="66" spans="1:9" x14ac:dyDescent="0.2">
      <c r="A66" s="32" t="s">
        <v>14</v>
      </c>
      <c r="B66" s="30">
        <v>2</v>
      </c>
      <c r="C66" s="30">
        <v>126</v>
      </c>
      <c r="D66" s="30">
        <v>1.5873015873015872E-2</v>
      </c>
      <c r="E66" s="10">
        <v>4.3256340248731817E-4</v>
      </c>
      <c r="F66" s="3" t="str">
        <f t="shared" si="9"/>
        <v>X</v>
      </c>
      <c r="G66" s="3">
        <v>5</v>
      </c>
      <c r="H66" s="3">
        <v>52</v>
      </c>
      <c r="I66" s="11">
        <f t="shared" si="10"/>
        <v>4.807692307692308E-3</v>
      </c>
    </row>
    <row r="67" spans="1:9" x14ac:dyDescent="0.2">
      <c r="A67" s="32" t="s">
        <v>72</v>
      </c>
      <c r="B67" s="30">
        <v>2</v>
      </c>
      <c r="C67" s="30">
        <v>126</v>
      </c>
      <c r="D67" s="30">
        <v>1.5873015873015872E-2</v>
      </c>
      <c r="E67" s="10">
        <v>2.4769866326090906E-3</v>
      </c>
      <c r="F67" s="3" t="str">
        <f t="shared" si="9"/>
        <v>X</v>
      </c>
      <c r="G67" s="3">
        <v>6</v>
      </c>
      <c r="H67" s="3">
        <v>52</v>
      </c>
      <c r="I67" s="11">
        <f t="shared" si="10"/>
        <v>5.7692307692307696E-3</v>
      </c>
    </row>
    <row r="68" spans="1:9" x14ac:dyDescent="0.2">
      <c r="A68" s="32" t="s">
        <v>0</v>
      </c>
      <c r="B68" s="30">
        <v>14</v>
      </c>
      <c r="C68" s="30">
        <v>126</v>
      </c>
      <c r="D68" s="30">
        <v>0.1111111111111111</v>
      </c>
      <c r="E68" s="10">
        <v>2.6591492147252094E-3</v>
      </c>
      <c r="F68" s="3" t="str">
        <f t="shared" si="9"/>
        <v>X</v>
      </c>
      <c r="G68" s="3">
        <v>7</v>
      </c>
      <c r="H68" s="3">
        <v>52</v>
      </c>
      <c r="I68" s="11">
        <f t="shared" si="10"/>
        <v>6.7307692307692311E-3</v>
      </c>
    </row>
    <row r="69" spans="1:9" x14ac:dyDescent="0.2">
      <c r="A69" s="31" t="s">
        <v>83</v>
      </c>
      <c r="B69" s="30">
        <v>1</v>
      </c>
      <c r="C69" s="30">
        <v>126</v>
      </c>
      <c r="D69" s="30">
        <v>7.9365079365079361E-3</v>
      </c>
      <c r="E69" s="10">
        <v>1.1244179655192088E-2</v>
      </c>
      <c r="F69" s="3" t="str">
        <f t="shared" si="9"/>
        <v/>
      </c>
      <c r="G69" s="3">
        <v>8</v>
      </c>
      <c r="H69" s="3">
        <v>52</v>
      </c>
      <c r="I69" s="11">
        <f t="shared" si="10"/>
        <v>7.6923076923076927E-3</v>
      </c>
    </row>
    <row r="70" spans="1:9" x14ac:dyDescent="0.2">
      <c r="A70" s="31" t="s">
        <v>89</v>
      </c>
      <c r="B70" s="30">
        <v>1</v>
      </c>
      <c r="C70" s="30">
        <v>126</v>
      </c>
      <c r="D70" s="30">
        <v>7.9365079365079361E-3</v>
      </c>
      <c r="E70" s="10">
        <v>1.2280336145809256E-2</v>
      </c>
      <c r="F70" s="3" t="str">
        <f t="shared" si="9"/>
        <v/>
      </c>
      <c r="G70" s="3">
        <v>9</v>
      </c>
      <c r="H70" s="3">
        <v>52</v>
      </c>
      <c r="I70" s="11">
        <f t="shared" si="10"/>
        <v>8.6538461538461543E-3</v>
      </c>
    </row>
    <row r="71" spans="1:9" x14ac:dyDescent="0.2">
      <c r="A71" s="31" t="s">
        <v>73</v>
      </c>
      <c r="B71" s="30">
        <v>2</v>
      </c>
      <c r="C71" s="30">
        <v>126</v>
      </c>
      <c r="D71" s="30">
        <v>1.5873015873015872E-2</v>
      </c>
      <c r="E71" s="10">
        <v>1.2405803313687347E-2</v>
      </c>
      <c r="F71" s="3" t="str">
        <f t="shared" si="9"/>
        <v/>
      </c>
      <c r="G71" s="3">
        <v>10</v>
      </c>
      <c r="H71" s="3">
        <v>52</v>
      </c>
      <c r="I71" s="11">
        <f t="shared" si="10"/>
        <v>9.6153846153846159E-3</v>
      </c>
    </row>
    <row r="72" spans="1:9" x14ac:dyDescent="0.2">
      <c r="A72" s="31" t="s">
        <v>35</v>
      </c>
      <c r="B72" s="30">
        <v>1</v>
      </c>
      <c r="C72" s="30">
        <v>126</v>
      </c>
      <c r="D72" s="30">
        <v>7.9365079365079361E-3</v>
      </c>
      <c r="E72" s="10">
        <v>2.1961343360670904E-2</v>
      </c>
      <c r="F72" s="3" t="str">
        <f t="shared" si="9"/>
        <v/>
      </c>
      <c r="G72" s="3">
        <v>11</v>
      </c>
      <c r="H72" s="3">
        <v>52</v>
      </c>
      <c r="I72" s="11">
        <f t="shared" si="10"/>
        <v>1.0576923076923078E-2</v>
      </c>
    </row>
    <row r="73" spans="1:9" x14ac:dyDescent="0.2">
      <c r="A73" s="31" t="s">
        <v>67</v>
      </c>
      <c r="B73" s="30">
        <v>1</v>
      </c>
      <c r="C73" s="30">
        <v>126</v>
      </c>
      <c r="D73" s="30">
        <v>7.9365079365079361E-3</v>
      </c>
      <c r="E73" s="10">
        <v>3.3893556830163152E-2</v>
      </c>
      <c r="F73" s="3" t="str">
        <f t="shared" si="9"/>
        <v/>
      </c>
      <c r="G73" s="3">
        <v>12</v>
      </c>
      <c r="H73" s="3">
        <v>52</v>
      </c>
      <c r="I73" s="11">
        <f t="shared" si="10"/>
        <v>1.1538461538461539E-2</v>
      </c>
    </row>
    <row r="74" spans="1:9" x14ac:dyDescent="0.2">
      <c r="A74" s="31" t="s">
        <v>9</v>
      </c>
      <c r="B74" s="30">
        <v>8</v>
      </c>
      <c r="C74" s="30">
        <v>126</v>
      </c>
      <c r="D74" s="30">
        <v>6.3492063492063489E-2</v>
      </c>
      <c r="E74" s="10">
        <v>4.2564433152632697E-2</v>
      </c>
      <c r="F74" s="3" t="str">
        <f t="shared" si="9"/>
        <v/>
      </c>
      <c r="G74" s="3">
        <v>13</v>
      </c>
      <c r="H74" s="3">
        <v>52</v>
      </c>
      <c r="I74" s="11">
        <f t="shared" si="10"/>
        <v>1.2500000000000001E-2</v>
      </c>
    </row>
    <row r="75" spans="1:9" x14ac:dyDescent="0.2">
      <c r="A75" s="31" t="s">
        <v>19</v>
      </c>
      <c r="B75" s="30">
        <v>1</v>
      </c>
      <c r="C75" s="30">
        <v>126</v>
      </c>
      <c r="D75" s="30">
        <v>7.9365079365079361E-3</v>
      </c>
      <c r="E75" s="10">
        <v>4.4142791864552056E-2</v>
      </c>
      <c r="F75" s="3" t="str">
        <f t="shared" si="9"/>
        <v/>
      </c>
      <c r="G75" s="3">
        <v>14</v>
      </c>
      <c r="H75" s="3">
        <v>52</v>
      </c>
      <c r="I75" s="11">
        <f t="shared" si="10"/>
        <v>1.3461538461538462E-2</v>
      </c>
    </row>
    <row r="76" spans="1:9" x14ac:dyDescent="0.2">
      <c r="A76" s="31" t="s">
        <v>11</v>
      </c>
      <c r="B76" s="30">
        <v>1</v>
      </c>
      <c r="C76" s="30">
        <v>126</v>
      </c>
      <c r="D76" s="30">
        <v>7.9365079365079361E-3</v>
      </c>
      <c r="E76" s="10">
        <v>5.3442427242917367E-2</v>
      </c>
      <c r="F76" s="3" t="str">
        <f t="shared" si="9"/>
        <v/>
      </c>
      <c r="G76" s="3">
        <v>15</v>
      </c>
      <c r="H76" s="3">
        <v>52</v>
      </c>
      <c r="I76" s="11">
        <f t="shared" si="10"/>
        <v>1.4423076923076922E-2</v>
      </c>
    </row>
    <row r="77" spans="1:9" x14ac:dyDescent="0.2">
      <c r="A77" s="31" t="s">
        <v>34</v>
      </c>
      <c r="B77" s="30">
        <v>5</v>
      </c>
      <c r="C77" s="30">
        <v>126</v>
      </c>
      <c r="D77" s="30">
        <v>3.968253968253968E-2</v>
      </c>
      <c r="E77" s="10">
        <v>6.175289753662061E-2</v>
      </c>
      <c r="F77" s="3" t="str">
        <f t="shared" si="9"/>
        <v/>
      </c>
      <c r="G77" s="3">
        <v>16</v>
      </c>
      <c r="H77" s="3">
        <v>52</v>
      </c>
      <c r="I77" s="11">
        <f t="shared" si="10"/>
        <v>1.5384615384615385E-2</v>
      </c>
    </row>
    <row r="78" spans="1:9" x14ac:dyDescent="0.2">
      <c r="A78" s="31" t="s">
        <v>20</v>
      </c>
      <c r="B78" s="30">
        <v>1</v>
      </c>
      <c r="C78" s="30">
        <v>126</v>
      </c>
      <c r="D78" s="30">
        <v>7.9365079365079361E-3</v>
      </c>
      <c r="E78" s="10">
        <v>6.9594556817374031E-2</v>
      </c>
      <c r="F78" s="3" t="str">
        <f t="shared" si="9"/>
        <v/>
      </c>
      <c r="G78" s="3">
        <v>17</v>
      </c>
      <c r="H78" s="3">
        <v>52</v>
      </c>
      <c r="I78" s="11">
        <f t="shared" si="10"/>
        <v>1.6346153846153847E-2</v>
      </c>
    </row>
    <row r="79" spans="1:9" x14ac:dyDescent="0.2">
      <c r="A79" s="31" t="s">
        <v>41</v>
      </c>
      <c r="B79" s="30">
        <v>3</v>
      </c>
      <c r="C79" s="30">
        <v>126</v>
      </c>
      <c r="D79" s="30">
        <v>2.3809523809523808E-2</v>
      </c>
      <c r="E79" s="10">
        <v>0.10923924161981047</v>
      </c>
      <c r="F79" s="3" t="str">
        <f t="shared" si="9"/>
        <v/>
      </c>
      <c r="G79" s="3">
        <v>18</v>
      </c>
      <c r="H79" s="3">
        <v>52</v>
      </c>
      <c r="I79" s="11">
        <f t="shared" si="10"/>
        <v>1.7307692307692309E-2</v>
      </c>
    </row>
    <row r="80" spans="1:9" x14ac:dyDescent="0.2">
      <c r="A80" s="31" t="s">
        <v>3</v>
      </c>
      <c r="B80" s="30">
        <v>1</v>
      </c>
      <c r="C80" s="30">
        <v>126</v>
      </c>
      <c r="D80" s="30">
        <v>7.9365079365079361E-3</v>
      </c>
      <c r="E80" s="10">
        <v>0.13297108887272568</v>
      </c>
      <c r="F80" s="3" t="str">
        <f t="shared" si="9"/>
        <v/>
      </c>
      <c r="G80" s="3">
        <v>19</v>
      </c>
      <c r="H80" s="3">
        <v>52</v>
      </c>
      <c r="I80" s="11">
        <f t="shared" si="10"/>
        <v>1.826923076923077E-2</v>
      </c>
    </row>
    <row r="81" spans="1:12" s="15" customFormat="1" x14ac:dyDescent="0.2">
      <c r="A81" s="31" t="s">
        <v>88</v>
      </c>
      <c r="B81" s="30">
        <v>0</v>
      </c>
      <c r="C81" s="30">
        <v>126</v>
      </c>
      <c r="D81" s="30">
        <v>0</v>
      </c>
      <c r="E81" s="10">
        <v>0.14670280555517967</v>
      </c>
      <c r="F81" s="3" t="str">
        <f t="shared" ref="F81:F113" si="11">IF(E81&lt;I81,"X","")</f>
        <v/>
      </c>
      <c r="G81" s="3">
        <v>20</v>
      </c>
      <c r="H81" s="3">
        <v>52</v>
      </c>
      <c r="I81" s="11">
        <f t="shared" ref="I81:I113" si="12">0.05*(G81/H81)</f>
        <v>1.9230769230769232E-2</v>
      </c>
    </row>
    <row r="82" spans="1:12" s="15" customFormat="1" x14ac:dyDescent="0.2">
      <c r="A82" s="31" t="s">
        <v>13</v>
      </c>
      <c r="B82" s="30">
        <v>1</v>
      </c>
      <c r="C82" s="30">
        <v>126</v>
      </c>
      <c r="D82" s="30">
        <v>7.9365079365079361E-3</v>
      </c>
      <c r="E82" s="10">
        <v>0.14840750148888482</v>
      </c>
      <c r="F82" s="3" t="str">
        <f t="shared" si="11"/>
        <v/>
      </c>
      <c r="G82" s="3">
        <v>21</v>
      </c>
      <c r="H82" s="3">
        <v>52</v>
      </c>
      <c r="I82" s="11">
        <f t="shared" si="12"/>
        <v>2.0192307692307693E-2</v>
      </c>
    </row>
    <row r="83" spans="1:12" s="15" customFormat="1" x14ac:dyDescent="0.2">
      <c r="A83" s="31" t="s">
        <v>82</v>
      </c>
      <c r="B83" s="30">
        <v>1</v>
      </c>
      <c r="C83" s="30">
        <v>126</v>
      </c>
      <c r="D83" s="30">
        <v>7.9365079365079361E-3</v>
      </c>
      <c r="E83" s="10">
        <v>0.14840750148888482</v>
      </c>
      <c r="F83" s="3" t="str">
        <f t="shared" si="11"/>
        <v/>
      </c>
      <c r="G83" s="3">
        <v>22</v>
      </c>
      <c r="H83" s="3">
        <v>52</v>
      </c>
      <c r="I83" s="11">
        <f t="shared" si="12"/>
        <v>2.1153846153846155E-2</v>
      </c>
    </row>
    <row r="84" spans="1:12" s="15" customFormat="1" x14ac:dyDescent="0.2">
      <c r="A84" s="31" t="s">
        <v>66</v>
      </c>
      <c r="B84" s="30">
        <v>0</v>
      </c>
      <c r="C84" s="30">
        <v>126</v>
      </c>
      <c r="D84" s="30">
        <v>0</v>
      </c>
      <c r="E84" s="10">
        <v>0.15312908907568312</v>
      </c>
      <c r="F84" s="3" t="str">
        <f t="shared" si="11"/>
        <v/>
      </c>
      <c r="G84" s="3">
        <v>23</v>
      </c>
      <c r="H84" s="3">
        <v>52</v>
      </c>
      <c r="I84" s="11">
        <f t="shared" si="12"/>
        <v>2.2115384615384617E-2</v>
      </c>
    </row>
    <row r="85" spans="1:12" s="15" customFormat="1" x14ac:dyDescent="0.2">
      <c r="A85" s="31" t="s">
        <v>81</v>
      </c>
      <c r="B85" s="30">
        <v>1</v>
      </c>
      <c r="C85" s="30">
        <v>126</v>
      </c>
      <c r="D85" s="30">
        <v>7.9365079365079361E-3</v>
      </c>
      <c r="E85" s="10">
        <v>0.15363192881704058</v>
      </c>
      <c r="F85" s="3" t="str">
        <f t="shared" si="11"/>
        <v/>
      </c>
      <c r="G85" s="3">
        <v>24</v>
      </c>
      <c r="H85" s="3">
        <v>52</v>
      </c>
      <c r="I85" s="11">
        <f t="shared" si="12"/>
        <v>2.3076923076923078E-2</v>
      </c>
    </row>
    <row r="86" spans="1:12" s="15" customFormat="1" x14ac:dyDescent="0.2">
      <c r="A86" s="31" t="s">
        <v>8</v>
      </c>
      <c r="B86" s="30">
        <v>4</v>
      </c>
      <c r="C86" s="30">
        <v>126</v>
      </c>
      <c r="D86" s="30">
        <v>3.1746031746031744E-2</v>
      </c>
      <c r="E86" s="10">
        <v>0.15869808677820174</v>
      </c>
      <c r="F86" s="3" t="str">
        <f t="shared" si="11"/>
        <v/>
      </c>
      <c r="G86" s="3">
        <v>25</v>
      </c>
      <c r="H86" s="3">
        <v>52</v>
      </c>
      <c r="I86" s="11">
        <f t="shared" si="12"/>
        <v>2.403846153846154E-2</v>
      </c>
    </row>
    <row r="87" spans="1:12" s="15" customFormat="1" x14ac:dyDescent="0.2">
      <c r="A87" s="31" t="s">
        <v>37</v>
      </c>
      <c r="B87" s="30">
        <v>1</v>
      </c>
      <c r="C87" s="30">
        <v>126</v>
      </c>
      <c r="D87" s="30">
        <v>7.9365079365079361E-3</v>
      </c>
      <c r="E87" s="10">
        <v>0.16684407868715601</v>
      </c>
      <c r="F87" s="3" t="str">
        <f t="shared" si="11"/>
        <v/>
      </c>
      <c r="G87" s="3">
        <v>26</v>
      </c>
      <c r="H87" s="3">
        <v>52</v>
      </c>
      <c r="I87" s="11">
        <f t="shared" si="12"/>
        <v>2.5000000000000001E-2</v>
      </c>
    </row>
    <row r="88" spans="1:12" s="15" customFormat="1" x14ac:dyDescent="0.2">
      <c r="A88" s="31" t="s">
        <v>80</v>
      </c>
      <c r="B88" s="30">
        <v>0</v>
      </c>
      <c r="C88" s="30">
        <v>126</v>
      </c>
      <c r="D88" s="30">
        <v>0</v>
      </c>
      <c r="E88" s="10">
        <v>0.17835761045463316</v>
      </c>
      <c r="F88" s="3" t="str">
        <f t="shared" si="11"/>
        <v/>
      </c>
      <c r="G88" s="3">
        <v>27</v>
      </c>
      <c r="H88" s="3">
        <v>52</v>
      </c>
      <c r="I88" s="11">
        <f t="shared" si="12"/>
        <v>2.5961538461538466E-2</v>
      </c>
    </row>
    <row r="89" spans="1:12" s="15" customFormat="1" x14ac:dyDescent="0.2">
      <c r="A89" s="31" t="s">
        <v>75</v>
      </c>
      <c r="B89" s="30">
        <v>0</v>
      </c>
      <c r="C89" s="30">
        <v>126</v>
      </c>
      <c r="D89" s="30">
        <v>0</v>
      </c>
      <c r="E89" s="10">
        <v>0.23821381708998701</v>
      </c>
      <c r="F89" s="3" t="str">
        <f t="shared" si="11"/>
        <v/>
      </c>
      <c r="G89" s="3">
        <v>28</v>
      </c>
      <c r="H89" s="3">
        <v>52</v>
      </c>
      <c r="I89" s="11">
        <f t="shared" si="12"/>
        <v>2.6923076923076925E-2</v>
      </c>
    </row>
    <row r="90" spans="1:12" s="15" customFormat="1" x14ac:dyDescent="0.2">
      <c r="A90" s="31" t="s">
        <v>79</v>
      </c>
      <c r="B90" s="30">
        <v>0</v>
      </c>
      <c r="C90" s="30">
        <v>126</v>
      </c>
      <c r="D90" s="30">
        <v>0</v>
      </c>
      <c r="E90" s="10">
        <v>0.27751883396552268</v>
      </c>
      <c r="F90" s="3" t="str">
        <f t="shared" si="11"/>
        <v/>
      </c>
      <c r="G90" s="3">
        <v>29</v>
      </c>
      <c r="H90" s="3">
        <v>52</v>
      </c>
      <c r="I90" s="11">
        <f t="shared" si="12"/>
        <v>2.7884615384615386E-2</v>
      </c>
      <c r="L90"/>
    </row>
    <row r="91" spans="1:12" s="15" customFormat="1" x14ac:dyDescent="0.2">
      <c r="A91" s="31" t="s">
        <v>68</v>
      </c>
      <c r="B91" s="30">
        <v>0</v>
      </c>
      <c r="C91" s="30">
        <v>126</v>
      </c>
      <c r="D91" s="30">
        <v>0</v>
      </c>
      <c r="E91" s="10">
        <v>0.2883745851232552</v>
      </c>
      <c r="F91" s="3" t="str">
        <f t="shared" si="11"/>
        <v/>
      </c>
      <c r="G91" s="3">
        <v>30</v>
      </c>
      <c r="H91" s="3">
        <v>52</v>
      </c>
      <c r="I91" s="11">
        <f t="shared" si="12"/>
        <v>2.8846153846153844E-2</v>
      </c>
      <c r="L91"/>
    </row>
    <row r="92" spans="1:12" s="15" customFormat="1" x14ac:dyDescent="0.2">
      <c r="A92" s="31" t="s">
        <v>84</v>
      </c>
      <c r="B92" s="30">
        <v>0</v>
      </c>
      <c r="C92" s="30">
        <v>126</v>
      </c>
      <c r="D92" s="30">
        <v>0</v>
      </c>
      <c r="E92" s="10">
        <v>0.29374162044923446</v>
      </c>
      <c r="F92" s="3" t="str">
        <f t="shared" si="11"/>
        <v/>
      </c>
      <c r="G92" s="3">
        <v>31</v>
      </c>
      <c r="H92" s="3">
        <v>52</v>
      </c>
      <c r="I92" s="11">
        <f t="shared" si="12"/>
        <v>2.9807692307692309E-2</v>
      </c>
    </row>
    <row r="93" spans="1:12" s="15" customFormat="1" x14ac:dyDescent="0.2">
      <c r="A93" s="31" t="s">
        <v>4</v>
      </c>
      <c r="B93" s="30">
        <v>2</v>
      </c>
      <c r="C93" s="30">
        <v>126</v>
      </c>
      <c r="D93" s="30">
        <v>1.5873015873015872E-2</v>
      </c>
      <c r="E93" s="10">
        <v>0.29676729241810407</v>
      </c>
      <c r="F93" s="3" t="str">
        <f t="shared" si="11"/>
        <v/>
      </c>
      <c r="G93" s="3">
        <v>32</v>
      </c>
      <c r="H93" s="3">
        <v>52</v>
      </c>
      <c r="I93" s="11">
        <f t="shared" si="12"/>
        <v>3.0769230769230771E-2</v>
      </c>
    </row>
    <row r="94" spans="1:12" s="15" customFormat="1" x14ac:dyDescent="0.2">
      <c r="A94" s="31" t="s">
        <v>78</v>
      </c>
      <c r="B94" s="30">
        <v>0</v>
      </c>
      <c r="C94" s="30">
        <v>126</v>
      </c>
      <c r="D94" s="30">
        <v>0</v>
      </c>
      <c r="E94" s="10">
        <v>0.30960296262479814</v>
      </c>
      <c r="F94" s="3" t="str">
        <f t="shared" si="11"/>
        <v/>
      </c>
      <c r="G94" s="3">
        <v>33</v>
      </c>
      <c r="H94" s="3">
        <v>52</v>
      </c>
      <c r="I94" s="11">
        <f t="shared" si="12"/>
        <v>3.1730769230769229E-2</v>
      </c>
    </row>
    <row r="95" spans="1:12" s="15" customFormat="1" x14ac:dyDescent="0.2">
      <c r="A95" s="31" t="s">
        <v>90</v>
      </c>
      <c r="B95" s="30">
        <v>0</v>
      </c>
      <c r="C95" s="30">
        <v>126</v>
      </c>
      <c r="D95" s="30">
        <v>0</v>
      </c>
      <c r="E95" s="10">
        <v>0.30960296262479814</v>
      </c>
      <c r="F95" s="3" t="str">
        <f t="shared" si="11"/>
        <v/>
      </c>
      <c r="G95" s="3">
        <v>34</v>
      </c>
      <c r="H95" s="3">
        <v>52</v>
      </c>
      <c r="I95" s="11">
        <f t="shared" si="12"/>
        <v>3.2692307692307694E-2</v>
      </c>
    </row>
    <row r="96" spans="1:12" s="15" customFormat="1" x14ac:dyDescent="0.2">
      <c r="A96" s="31" t="s">
        <v>33</v>
      </c>
      <c r="B96" s="30">
        <v>3</v>
      </c>
      <c r="C96" s="30">
        <v>126</v>
      </c>
      <c r="D96" s="30">
        <v>2.3809523809523808E-2</v>
      </c>
      <c r="E96" s="10">
        <v>0.31117232214282331</v>
      </c>
      <c r="F96" s="3" t="str">
        <f t="shared" si="11"/>
        <v/>
      </c>
      <c r="G96" s="3">
        <v>35</v>
      </c>
      <c r="H96" s="3">
        <v>52</v>
      </c>
      <c r="I96" s="11">
        <f t="shared" si="12"/>
        <v>3.3653846153846159E-2</v>
      </c>
    </row>
    <row r="97" spans="1:9" s="15" customFormat="1" x14ac:dyDescent="0.2">
      <c r="A97" s="31" t="s">
        <v>74</v>
      </c>
      <c r="B97" s="30">
        <v>1</v>
      </c>
      <c r="C97" s="30">
        <v>126</v>
      </c>
      <c r="D97" s="30">
        <v>7.9365079365079361E-3</v>
      </c>
      <c r="E97" s="10">
        <v>0.34335387960653108</v>
      </c>
      <c r="F97" s="3" t="str">
        <f t="shared" si="11"/>
        <v/>
      </c>
      <c r="G97" s="3">
        <v>36</v>
      </c>
      <c r="H97" s="3">
        <v>52</v>
      </c>
      <c r="I97" s="11">
        <f t="shared" si="12"/>
        <v>3.4615384615384617E-2</v>
      </c>
    </row>
    <row r="98" spans="1:9" s="15" customFormat="1" x14ac:dyDescent="0.2">
      <c r="A98" s="31" t="s">
        <v>69</v>
      </c>
      <c r="B98" s="30">
        <v>0</v>
      </c>
      <c r="C98" s="30">
        <v>126</v>
      </c>
      <c r="D98" s="30">
        <v>0</v>
      </c>
      <c r="E98" s="10">
        <v>0.36479610846217581</v>
      </c>
      <c r="F98" s="3" t="str">
        <f t="shared" si="11"/>
        <v/>
      </c>
      <c r="G98" s="3">
        <v>37</v>
      </c>
      <c r="H98" s="3">
        <v>52</v>
      </c>
      <c r="I98" s="11">
        <f t="shared" si="12"/>
        <v>3.5576923076923082E-2</v>
      </c>
    </row>
    <row r="99" spans="1:9" s="15" customFormat="1" x14ac:dyDescent="0.2">
      <c r="A99" s="31" t="s">
        <v>86</v>
      </c>
      <c r="B99" s="30">
        <v>0</v>
      </c>
      <c r="C99" s="30">
        <v>126</v>
      </c>
      <c r="D99" s="30">
        <v>0</v>
      </c>
      <c r="E99" s="10">
        <v>0.36479610846217581</v>
      </c>
      <c r="F99" s="3" t="str">
        <f t="shared" si="11"/>
        <v/>
      </c>
      <c r="G99" s="3">
        <v>38</v>
      </c>
      <c r="H99" s="3">
        <v>52</v>
      </c>
      <c r="I99" s="11">
        <f t="shared" si="12"/>
        <v>3.653846153846154E-2</v>
      </c>
    </row>
    <row r="100" spans="1:9" s="15" customFormat="1" x14ac:dyDescent="0.2">
      <c r="A100" s="31" t="s">
        <v>1</v>
      </c>
      <c r="B100" s="30">
        <v>4</v>
      </c>
      <c r="C100" s="30">
        <v>126</v>
      </c>
      <c r="D100" s="30">
        <v>3.1746031746031744E-2</v>
      </c>
      <c r="E100" s="10">
        <v>0.37143163613440511</v>
      </c>
      <c r="F100" s="3" t="str">
        <f t="shared" si="11"/>
        <v/>
      </c>
      <c r="G100" s="3">
        <v>39</v>
      </c>
      <c r="H100" s="3">
        <v>52</v>
      </c>
      <c r="I100" s="11">
        <f t="shared" si="12"/>
        <v>3.7500000000000006E-2</v>
      </c>
    </row>
    <row r="101" spans="1:9" s="15" customFormat="1" x14ac:dyDescent="0.2">
      <c r="A101" s="31" t="s">
        <v>91</v>
      </c>
      <c r="B101" s="30">
        <v>0</v>
      </c>
      <c r="C101" s="30">
        <v>126</v>
      </c>
      <c r="D101" s="30">
        <v>0</v>
      </c>
      <c r="E101" s="10">
        <v>0.37435014572005265</v>
      </c>
      <c r="F101" s="3" t="str">
        <f t="shared" si="11"/>
        <v/>
      </c>
      <c r="G101" s="3">
        <v>40</v>
      </c>
      <c r="H101" s="3">
        <v>52</v>
      </c>
      <c r="I101" s="11">
        <f t="shared" si="12"/>
        <v>3.8461538461538464E-2</v>
      </c>
    </row>
    <row r="102" spans="1:9" s="15" customFormat="1" x14ac:dyDescent="0.2">
      <c r="A102" s="31" t="s">
        <v>16</v>
      </c>
      <c r="B102" s="30">
        <v>2</v>
      </c>
      <c r="C102" s="30">
        <v>126</v>
      </c>
      <c r="D102" s="30">
        <v>1.5873015873015872E-2</v>
      </c>
      <c r="E102" s="10">
        <v>0.49954724255806626</v>
      </c>
      <c r="F102" s="3" t="str">
        <f t="shared" si="11"/>
        <v/>
      </c>
      <c r="G102" s="3">
        <v>41</v>
      </c>
      <c r="H102" s="3">
        <v>52</v>
      </c>
      <c r="I102" s="11">
        <f t="shared" si="12"/>
        <v>3.9423076923076922E-2</v>
      </c>
    </row>
    <row r="103" spans="1:9" s="15" customFormat="1" x14ac:dyDescent="0.2">
      <c r="A103" s="31" t="s">
        <v>85</v>
      </c>
      <c r="B103" s="30">
        <v>0</v>
      </c>
      <c r="C103" s="30">
        <v>126</v>
      </c>
      <c r="D103" s="30">
        <v>0</v>
      </c>
      <c r="E103" s="10">
        <v>0.50167899260620896</v>
      </c>
      <c r="F103" s="3" t="str">
        <f t="shared" si="11"/>
        <v/>
      </c>
      <c r="G103" s="3">
        <v>42</v>
      </c>
      <c r="H103" s="3">
        <v>52</v>
      </c>
      <c r="I103" s="11">
        <f t="shared" si="12"/>
        <v>4.0384615384615387E-2</v>
      </c>
    </row>
    <row r="104" spans="1:9" s="15" customFormat="1" x14ac:dyDescent="0.2">
      <c r="A104" s="31" t="s">
        <v>76</v>
      </c>
      <c r="B104" s="30">
        <v>1</v>
      </c>
      <c r="C104" s="30">
        <v>126</v>
      </c>
      <c r="D104" s="30">
        <v>7.9365079365079361E-3</v>
      </c>
      <c r="E104" s="10">
        <v>0.50783158436110887</v>
      </c>
      <c r="F104" s="3" t="str">
        <f t="shared" si="11"/>
        <v/>
      </c>
      <c r="G104" s="3">
        <v>43</v>
      </c>
      <c r="H104" s="3">
        <v>52</v>
      </c>
      <c r="I104" s="11">
        <f t="shared" si="12"/>
        <v>4.1346153846153845E-2</v>
      </c>
    </row>
    <row r="105" spans="1:9" s="15" customFormat="1" x14ac:dyDescent="0.2">
      <c r="A105" s="31" t="s">
        <v>12</v>
      </c>
      <c r="B105" s="30">
        <v>0</v>
      </c>
      <c r="C105" s="30">
        <v>126</v>
      </c>
      <c r="D105" s="30">
        <v>0</v>
      </c>
      <c r="E105" s="10">
        <v>0.53105009379698731</v>
      </c>
      <c r="F105" s="3" t="str">
        <f t="shared" si="11"/>
        <v/>
      </c>
      <c r="G105" s="3">
        <v>44</v>
      </c>
      <c r="H105" s="3">
        <v>52</v>
      </c>
      <c r="I105" s="11">
        <f t="shared" si="12"/>
        <v>4.230769230769231E-2</v>
      </c>
    </row>
    <row r="106" spans="1:9" s="15" customFormat="1" x14ac:dyDescent="0.2">
      <c r="A106" s="31" t="s">
        <v>6</v>
      </c>
      <c r="B106" s="30">
        <v>0</v>
      </c>
      <c r="C106" s="30">
        <v>126</v>
      </c>
      <c r="D106" s="30">
        <v>0</v>
      </c>
      <c r="E106" s="10">
        <v>0.58156837525628502</v>
      </c>
      <c r="F106" s="3" t="str">
        <f t="shared" si="11"/>
        <v/>
      </c>
      <c r="G106" s="3">
        <v>45</v>
      </c>
      <c r="H106" s="3">
        <v>52</v>
      </c>
      <c r="I106" s="11">
        <f t="shared" si="12"/>
        <v>4.3269230769230775E-2</v>
      </c>
    </row>
    <row r="107" spans="1:9" s="15" customFormat="1" x14ac:dyDescent="0.2">
      <c r="A107" s="31" t="s">
        <v>71</v>
      </c>
      <c r="B107" s="30">
        <v>0</v>
      </c>
      <c r="C107" s="30">
        <v>126</v>
      </c>
      <c r="D107" s="30">
        <v>0</v>
      </c>
      <c r="E107" s="10">
        <v>0.6351091386902169</v>
      </c>
      <c r="F107" s="3" t="str">
        <f t="shared" si="11"/>
        <v/>
      </c>
      <c r="G107" s="3">
        <v>46</v>
      </c>
      <c r="H107" s="3">
        <v>52</v>
      </c>
      <c r="I107" s="11">
        <f t="shared" si="12"/>
        <v>4.4230769230769233E-2</v>
      </c>
    </row>
    <row r="108" spans="1:9" s="15" customFormat="1" x14ac:dyDescent="0.2">
      <c r="A108" s="31" t="s">
        <v>15</v>
      </c>
      <c r="B108" s="30">
        <v>0</v>
      </c>
      <c r="C108" s="30">
        <v>126</v>
      </c>
      <c r="D108" s="30">
        <v>0</v>
      </c>
      <c r="E108" s="10">
        <v>0.69139713933431612</v>
      </c>
      <c r="F108" s="3" t="str">
        <f t="shared" si="11"/>
        <v/>
      </c>
      <c r="G108" s="3">
        <v>47</v>
      </c>
      <c r="H108" s="3">
        <v>52</v>
      </c>
      <c r="I108" s="11">
        <f t="shared" si="12"/>
        <v>4.5192307692307698E-2</v>
      </c>
    </row>
    <row r="109" spans="1:9" s="15" customFormat="1" x14ac:dyDescent="0.2">
      <c r="A109" s="31" t="s">
        <v>2</v>
      </c>
      <c r="B109" s="30">
        <v>0</v>
      </c>
      <c r="C109" s="30">
        <v>126</v>
      </c>
      <c r="D109" s="30">
        <v>0</v>
      </c>
      <c r="E109" s="10">
        <v>0.72051527035246898</v>
      </c>
      <c r="F109" s="3" t="str">
        <f t="shared" si="11"/>
        <v/>
      </c>
      <c r="G109" s="3">
        <v>48</v>
      </c>
      <c r="H109" s="3">
        <v>52</v>
      </c>
      <c r="I109" s="11">
        <f t="shared" si="12"/>
        <v>4.6153846153846156E-2</v>
      </c>
    </row>
    <row r="110" spans="1:9" s="15" customFormat="1" x14ac:dyDescent="0.2">
      <c r="A110" s="31" t="s">
        <v>38</v>
      </c>
      <c r="B110" s="30">
        <v>3</v>
      </c>
      <c r="C110" s="30">
        <v>126</v>
      </c>
      <c r="D110" s="30">
        <v>2.3809523809523808E-2</v>
      </c>
      <c r="E110" s="10">
        <v>0.74463637087109658</v>
      </c>
      <c r="F110" s="3" t="str">
        <f t="shared" si="11"/>
        <v/>
      </c>
      <c r="G110" s="3">
        <v>49</v>
      </c>
      <c r="H110" s="3">
        <v>52</v>
      </c>
      <c r="I110" s="11">
        <f t="shared" si="12"/>
        <v>4.7115384615384615E-2</v>
      </c>
    </row>
    <row r="111" spans="1:9" s="15" customFormat="1" x14ac:dyDescent="0.2">
      <c r="A111" s="31" t="s">
        <v>87</v>
      </c>
      <c r="B111" s="30">
        <v>0</v>
      </c>
      <c r="C111" s="30">
        <v>126</v>
      </c>
      <c r="D111" s="30">
        <v>0</v>
      </c>
      <c r="E111" s="10">
        <v>0.77601473700519852</v>
      </c>
      <c r="F111" s="3" t="str">
        <f t="shared" si="11"/>
        <v/>
      </c>
      <c r="G111" s="3">
        <v>50</v>
      </c>
      <c r="H111" s="3">
        <v>52</v>
      </c>
      <c r="I111" s="11">
        <f t="shared" si="12"/>
        <v>4.807692307692308E-2</v>
      </c>
    </row>
    <row r="112" spans="1:9" s="15" customFormat="1" x14ac:dyDescent="0.2">
      <c r="A112" s="31" t="s">
        <v>18</v>
      </c>
      <c r="B112" s="30">
        <v>0</v>
      </c>
      <c r="C112" s="30">
        <v>126</v>
      </c>
      <c r="D112" s="30">
        <v>0</v>
      </c>
      <c r="E112" s="10">
        <v>0.87093823398063008</v>
      </c>
      <c r="F112" s="3" t="str">
        <f t="shared" si="11"/>
        <v/>
      </c>
      <c r="G112" s="3">
        <v>51</v>
      </c>
      <c r="H112" s="3">
        <v>52</v>
      </c>
      <c r="I112" s="11">
        <f t="shared" si="12"/>
        <v>4.9038461538461538E-2</v>
      </c>
    </row>
    <row r="113" spans="1:9" s="15" customFormat="1" x14ac:dyDescent="0.2">
      <c r="A113" s="31" t="s">
        <v>32</v>
      </c>
      <c r="B113" s="30">
        <v>6</v>
      </c>
      <c r="C113" s="30">
        <v>126</v>
      </c>
      <c r="D113" s="30">
        <v>4.7619047619047616E-2</v>
      </c>
      <c r="E113" s="10">
        <v>0.97609811801841462</v>
      </c>
      <c r="F113" s="3" t="str">
        <f t="shared" si="11"/>
        <v/>
      </c>
      <c r="G113" s="3">
        <v>52</v>
      </c>
      <c r="H113" s="3">
        <v>52</v>
      </c>
      <c r="I113" s="11">
        <f t="shared" si="12"/>
        <v>0.05</v>
      </c>
    </row>
    <row r="114" spans="1:9" s="15" customFormat="1" x14ac:dyDescent="0.2">
      <c r="A114" s="22"/>
      <c r="B114" s="43"/>
      <c r="C114" s="44"/>
      <c r="D114" s="45"/>
      <c r="E114"/>
      <c r="F114" s="23"/>
      <c r="G114" s="23"/>
      <c r="H114" s="23"/>
      <c r="I114" s="26"/>
    </row>
    <row r="115" spans="1:9" s="15" customFormat="1" x14ac:dyDescent="0.2">
      <c r="A115" s="22"/>
      <c r="B115" s="43"/>
      <c r="C115" s="44"/>
      <c r="D115" s="45"/>
      <c r="E115"/>
      <c r="F115" s="23"/>
      <c r="G115" s="23"/>
      <c r="H115" s="23"/>
      <c r="I115" s="26"/>
    </row>
    <row r="116" spans="1:9" s="15" customFormat="1" x14ac:dyDescent="0.2">
      <c r="A116" s="50" t="s">
        <v>21</v>
      </c>
      <c r="B116" s="81" t="s">
        <v>49</v>
      </c>
      <c r="C116" s="82"/>
      <c r="D116" s="82"/>
      <c r="E116" s="82"/>
      <c r="F116" s="82"/>
      <c r="G116" s="82"/>
      <c r="H116" s="82"/>
      <c r="I116" s="83"/>
    </row>
    <row r="117" spans="1:9" s="15" customFormat="1" ht="48" x14ac:dyDescent="0.2">
      <c r="A117" s="51"/>
      <c r="B117" s="1" t="s">
        <v>25</v>
      </c>
      <c r="C117" s="1" t="s">
        <v>26</v>
      </c>
      <c r="D117" s="1" t="s">
        <v>27</v>
      </c>
      <c r="E117" s="1" t="s">
        <v>28</v>
      </c>
      <c r="F117" s="18" t="s">
        <v>63</v>
      </c>
      <c r="G117" s="18" t="s">
        <v>62</v>
      </c>
      <c r="H117" s="18" t="s">
        <v>52</v>
      </c>
      <c r="I117" s="18" t="s">
        <v>131</v>
      </c>
    </row>
    <row r="118" spans="1:9" s="15" customFormat="1" x14ac:dyDescent="0.2">
      <c r="A118" s="32" t="s">
        <v>1</v>
      </c>
      <c r="B118" s="30">
        <v>15</v>
      </c>
      <c r="C118" s="30">
        <v>85</v>
      </c>
      <c r="D118" s="30">
        <v>0.17647058823529413</v>
      </c>
      <c r="E118" s="10">
        <v>1.0463429012119718E-8</v>
      </c>
      <c r="F118" s="3" t="str">
        <f>IF(E118&lt;I118,"X","")</f>
        <v>X</v>
      </c>
      <c r="G118" s="3">
        <v>1</v>
      </c>
      <c r="H118" s="3">
        <v>52</v>
      </c>
      <c r="I118" s="11">
        <f>0.05*(G118/H118)</f>
        <v>9.6153846153846159E-4</v>
      </c>
    </row>
    <row r="119" spans="1:9" s="15" customFormat="1" x14ac:dyDescent="0.2">
      <c r="A119" s="32" t="s">
        <v>7</v>
      </c>
      <c r="B119" s="30">
        <v>5</v>
      </c>
      <c r="C119" s="30">
        <v>85</v>
      </c>
      <c r="D119" s="30">
        <v>5.8823529411764705E-2</v>
      </c>
      <c r="E119" s="10">
        <v>7.9505894798881371E-6</v>
      </c>
      <c r="F119" s="3" t="str">
        <f t="shared" ref="F119:F169" si="13">IF(E119&lt;I119,"X","")</f>
        <v>X</v>
      </c>
      <c r="G119" s="3">
        <v>2</v>
      </c>
      <c r="H119" s="3">
        <v>52</v>
      </c>
      <c r="I119" s="11">
        <f t="shared" ref="I119:I169" si="14">0.05*(G119/H119)</f>
        <v>1.9230769230769232E-3</v>
      </c>
    </row>
    <row r="120" spans="1:9" s="15" customFormat="1" x14ac:dyDescent="0.2">
      <c r="A120" s="32" t="s">
        <v>14</v>
      </c>
      <c r="B120" s="30">
        <v>2</v>
      </c>
      <c r="C120" s="30">
        <v>85</v>
      </c>
      <c r="D120" s="30">
        <v>2.3529411764705882E-2</v>
      </c>
      <c r="E120" s="10">
        <v>1.3590794975515408E-4</v>
      </c>
      <c r="F120" s="3" t="str">
        <f t="shared" si="13"/>
        <v>X</v>
      </c>
      <c r="G120" s="3">
        <v>3</v>
      </c>
      <c r="H120" s="3">
        <v>52</v>
      </c>
      <c r="I120" s="11">
        <f t="shared" si="14"/>
        <v>2.8846153846153848E-3</v>
      </c>
    </row>
    <row r="121" spans="1:9" s="15" customFormat="1" x14ac:dyDescent="0.2">
      <c r="A121" s="32" t="s">
        <v>33</v>
      </c>
      <c r="B121" s="30">
        <v>7</v>
      </c>
      <c r="C121" s="30">
        <v>85</v>
      </c>
      <c r="D121" s="30">
        <v>8.2352941176470587E-2</v>
      </c>
      <c r="E121" s="10">
        <v>6.4958493202693646E-4</v>
      </c>
      <c r="F121" s="3" t="str">
        <f t="shared" si="13"/>
        <v>X</v>
      </c>
      <c r="G121" s="3">
        <v>4</v>
      </c>
      <c r="H121" s="3">
        <v>52</v>
      </c>
      <c r="I121" s="11">
        <f t="shared" si="14"/>
        <v>3.8461538461538464E-3</v>
      </c>
    </row>
    <row r="122" spans="1:9" s="15" customFormat="1" x14ac:dyDescent="0.2">
      <c r="A122" s="32" t="s">
        <v>75</v>
      </c>
      <c r="B122" s="30">
        <v>2</v>
      </c>
      <c r="C122" s="30">
        <v>85</v>
      </c>
      <c r="D122" s="30">
        <v>2.3529411764705882E-2</v>
      </c>
      <c r="E122" s="10">
        <v>8.6863112768964523E-4</v>
      </c>
      <c r="F122" s="3" t="str">
        <f t="shared" si="13"/>
        <v>X</v>
      </c>
      <c r="G122" s="3">
        <v>5</v>
      </c>
      <c r="H122" s="3">
        <v>52</v>
      </c>
      <c r="I122" s="11">
        <f t="shared" si="14"/>
        <v>4.807692307692308E-3</v>
      </c>
    </row>
    <row r="123" spans="1:9" s="15" customFormat="1" x14ac:dyDescent="0.2">
      <c r="A123" s="32" t="s">
        <v>3</v>
      </c>
      <c r="B123" s="30">
        <v>3</v>
      </c>
      <c r="C123" s="30">
        <v>85</v>
      </c>
      <c r="D123" s="30">
        <v>3.5294117647058823E-2</v>
      </c>
      <c r="E123" s="10">
        <v>9.3933799211431968E-4</v>
      </c>
      <c r="F123" s="3" t="str">
        <f t="shared" si="13"/>
        <v>X</v>
      </c>
      <c r="G123" s="3">
        <v>6</v>
      </c>
      <c r="H123" s="3">
        <v>52</v>
      </c>
      <c r="I123" s="11">
        <f t="shared" si="14"/>
        <v>5.7692307692307696E-3</v>
      </c>
    </row>
    <row r="124" spans="1:9" s="15" customFormat="1" x14ac:dyDescent="0.2">
      <c r="A124" s="32" t="s">
        <v>76</v>
      </c>
      <c r="B124" s="30">
        <v>5</v>
      </c>
      <c r="C124" s="30">
        <v>85</v>
      </c>
      <c r="D124" s="30">
        <v>5.8823529411764705E-2</v>
      </c>
      <c r="E124" s="10">
        <v>1.0582562710335086E-3</v>
      </c>
      <c r="F124" s="3" t="str">
        <f t="shared" si="13"/>
        <v>X</v>
      </c>
      <c r="G124" s="3">
        <v>7</v>
      </c>
      <c r="H124" s="3">
        <v>52</v>
      </c>
      <c r="I124" s="11">
        <f t="shared" si="14"/>
        <v>6.7307692307692311E-3</v>
      </c>
    </row>
    <row r="125" spans="1:9" s="15" customFormat="1" x14ac:dyDescent="0.2">
      <c r="A125" s="32" t="s">
        <v>18</v>
      </c>
      <c r="B125" s="30">
        <v>5</v>
      </c>
      <c r="C125" s="30">
        <v>85</v>
      </c>
      <c r="D125" s="30">
        <v>5.8823529411764705E-2</v>
      </c>
      <c r="E125" s="10">
        <v>2.5900111249301805E-3</v>
      </c>
      <c r="F125" s="3" t="str">
        <f t="shared" si="13"/>
        <v>X</v>
      </c>
      <c r="G125" s="3">
        <v>8</v>
      </c>
      <c r="H125" s="3">
        <v>52</v>
      </c>
      <c r="I125" s="11">
        <f t="shared" si="14"/>
        <v>7.6923076923076927E-3</v>
      </c>
    </row>
    <row r="126" spans="1:9" s="15" customFormat="1" x14ac:dyDescent="0.2">
      <c r="A126" s="31" t="s">
        <v>81</v>
      </c>
      <c r="B126" s="30">
        <v>2</v>
      </c>
      <c r="C126" s="30">
        <v>85</v>
      </c>
      <c r="D126" s="30">
        <v>2.3529411764705882E-2</v>
      </c>
      <c r="E126" s="10">
        <v>1.182642096479114E-2</v>
      </c>
      <c r="F126" s="3" t="str">
        <f t="shared" si="13"/>
        <v/>
      </c>
      <c r="G126" s="3">
        <v>9</v>
      </c>
      <c r="H126" s="3">
        <v>52</v>
      </c>
      <c r="I126" s="11">
        <f t="shared" si="14"/>
        <v>8.6538461538461543E-3</v>
      </c>
    </row>
    <row r="127" spans="1:9" s="15" customFormat="1" x14ac:dyDescent="0.2">
      <c r="A127" s="31" t="s">
        <v>72</v>
      </c>
      <c r="B127" s="30">
        <v>1</v>
      </c>
      <c r="C127" s="30">
        <v>85</v>
      </c>
      <c r="D127" s="30">
        <v>1.1764705882352941E-2</v>
      </c>
      <c r="E127" s="10">
        <v>1.3991869832161608E-2</v>
      </c>
      <c r="F127" s="3" t="str">
        <f t="shared" si="13"/>
        <v/>
      </c>
      <c r="G127" s="3">
        <v>10</v>
      </c>
      <c r="H127" s="3">
        <v>52</v>
      </c>
      <c r="I127" s="11">
        <f t="shared" si="14"/>
        <v>9.6153846153846159E-3</v>
      </c>
    </row>
    <row r="128" spans="1:9" s="15" customFormat="1" x14ac:dyDescent="0.2">
      <c r="A128" s="31" t="s">
        <v>19</v>
      </c>
      <c r="B128" s="30">
        <v>1</v>
      </c>
      <c r="C128" s="30">
        <v>85</v>
      </c>
      <c r="D128" s="30">
        <v>1.1764705882352941E-2</v>
      </c>
      <c r="E128" s="10">
        <v>2.1472293403104081E-2</v>
      </c>
      <c r="F128" s="3" t="str">
        <f t="shared" si="13"/>
        <v/>
      </c>
      <c r="G128" s="3">
        <v>11</v>
      </c>
      <c r="H128" s="3">
        <v>52</v>
      </c>
      <c r="I128" s="11">
        <f t="shared" si="14"/>
        <v>1.0576923076923078E-2</v>
      </c>
    </row>
    <row r="129" spans="1:9" s="15" customFormat="1" x14ac:dyDescent="0.2">
      <c r="A129" s="31" t="s">
        <v>11</v>
      </c>
      <c r="B129" s="30">
        <v>1</v>
      </c>
      <c r="C129" s="30">
        <v>85</v>
      </c>
      <c r="D129" s="30">
        <v>1.1764705882352941E-2</v>
      </c>
      <c r="E129" s="10">
        <v>2.6199443981370862E-2</v>
      </c>
      <c r="F129" s="3" t="str">
        <f t="shared" si="13"/>
        <v/>
      </c>
      <c r="G129" s="3">
        <v>12</v>
      </c>
      <c r="H129" s="3">
        <v>52</v>
      </c>
      <c r="I129" s="11">
        <f t="shared" si="14"/>
        <v>1.1538461538461539E-2</v>
      </c>
    </row>
    <row r="130" spans="1:9" s="15" customFormat="1" x14ac:dyDescent="0.2">
      <c r="A130" s="31" t="s">
        <v>86</v>
      </c>
      <c r="B130" s="30">
        <v>1</v>
      </c>
      <c r="C130" s="30">
        <v>85</v>
      </c>
      <c r="D130" s="30">
        <v>1.1764705882352941E-2</v>
      </c>
      <c r="E130" s="10">
        <v>3.7904480802992357E-2</v>
      </c>
      <c r="F130" s="3" t="str">
        <f t="shared" si="13"/>
        <v/>
      </c>
      <c r="G130" s="3">
        <v>13</v>
      </c>
      <c r="H130" s="3">
        <v>52</v>
      </c>
      <c r="I130" s="11">
        <f t="shared" si="14"/>
        <v>1.2500000000000001E-2</v>
      </c>
    </row>
    <row r="131" spans="1:9" s="15" customFormat="1" x14ac:dyDescent="0.2">
      <c r="A131" s="31" t="s">
        <v>4</v>
      </c>
      <c r="B131" s="30">
        <v>3</v>
      </c>
      <c r="C131" s="30">
        <v>85</v>
      </c>
      <c r="D131" s="30">
        <v>3.5294117647058823E-2</v>
      </c>
      <c r="E131" s="10">
        <v>4.0189560514004352E-2</v>
      </c>
      <c r="F131" s="3" t="str">
        <f t="shared" si="13"/>
        <v/>
      </c>
      <c r="G131" s="3">
        <v>14</v>
      </c>
      <c r="H131" s="3">
        <v>52</v>
      </c>
      <c r="I131" s="11">
        <f t="shared" si="14"/>
        <v>1.3461538461538462E-2</v>
      </c>
    </row>
    <row r="132" spans="1:9" s="15" customFormat="1" x14ac:dyDescent="0.2">
      <c r="A132" s="31" t="s">
        <v>91</v>
      </c>
      <c r="B132" s="30">
        <v>1</v>
      </c>
      <c r="C132" s="30">
        <v>85</v>
      </c>
      <c r="D132" s="30">
        <v>1.1764705882352941E-2</v>
      </c>
      <c r="E132" s="10">
        <v>4.0212250923845283E-2</v>
      </c>
      <c r="F132" s="3" t="str">
        <f t="shared" si="13"/>
        <v/>
      </c>
      <c r="G132" s="3">
        <v>15</v>
      </c>
      <c r="H132" s="3">
        <v>52</v>
      </c>
      <c r="I132" s="11">
        <f t="shared" si="14"/>
        <v>1.4423076923076922E-2</v>
      </c>
    </row>
    <row r="133" spans="1:9" s="15" customFormat="1" x14ac:dyDescent="0.2">
      <c r="A133" s="31" t="s">
        <v>74</v>
      </c>
      <c r="B133" s="30">
        <v>2</v>
      </c>
      <c r="C133" s="30">
        <v>85</v>
      </c>
      <c r="D133" s="30">
        <v>2.3529411764705882E-2</v>
      </c>
      <c r="E133" s="10">
        <v>4.9492186252870773E-2</v>
      </c>
      <c r="F133" s="3" t="str">
        <f t="shared" si="13"/>
        <v/>
      </c>
      <c r="G133" s="3">
        <v>16</v>
      </c>
      <c r="H133" s="3">
        <v>52</v>
      </c>
      <c r="I133" s="11">
        <f t="shared" si="14"/>
        <v>1.5384615384615385E-2</v>
      </c>
    </row>
    <row r="134" spans="1:9" s="15" customFormat="1" x14ac:dyDescent="0.2">
      <c r="A134" s="31" t="s">
        <v>10</v>
      </c>
      <c r="B134" s="30">
        <v>1</v>
      </c>
      <c r="C134" s="30">
        <v>85</v>
      </c>
      <c r="D134" s="30">
        <v>1.1764705882352941E-2</v>
      </c>
      <c r="E134" s="10">
        <v>5.3800877163985072E-2</v>
      </c>
      <c r="F134" s="3" t="str">
        <f t="shared" si="13"/>
        <v/>
      </c>
      <c r="G134" s="3">
        <v>17</v>
      </c>
      <c r="H134" s="3">
        <v>52</v>
      </c>
      <c r="I134" s="11">
        <f t="shared" si="14"/>
        <v>1.6346153846153847E-2</v>
      </c>
    </row>
    <row r="135" spans="1:9" s="15" customFormat="1" x14ac:dyDescent="0.2">
      <c r="A135" s="31" t="s">
        <v>87</v>
      </c>
      <c r="B135" s="30">
        <v>2</v>
      </c>
      <c r="C135" s="30">
        <v>85</v>
      </c>
      <c r="D135" s="30">
        <v>2.3529411764705882E-2</v>
      </c>
      <c r="E135" s="10">
        <v>7.9822150612669285E-2</v>
      </c>
      <c r="F135" s="3" t="str">
        <f t="shared" si="13"/>
        <v/>
      </c>
      <c r="G135" s="3">
        <v>18</v>
      </c>
      <c r="H135" s="3">
        <v>52</v>
      </c>
      <c r="I135" s="11">
        <f t="shared" si="14"/>
        <v>1.7307692307692309E-2</v>
      </c>
    </row>
    <row r="136" spans="1:9" s="15" customFormat="1" x14ac:dyDescent="0.2">
      <c r="A136" s="31" t="s">
        <v>85</v>
      </c>
      <c r="B136" s="30">
        <v>1</v>
      </c>
      <c r="C136" s="30">
        <v>85</v>
      </c>
      <c r="D136" s="30">
        <v>1.1764705882352941E-2</v>
      </c>
      <c r="E136" s="10">
        <v>8.0394727881861749E-2</v>
      </c>
      <c r="F136" s="3" t="str">
        <f t="shared" si="13"/>
        <v/>
      </c>
      <c r="G136" s="3">
        <v>19</v>
      </c>
      <c r="H136" s="3">
        <v>52</v>
      </c>
      <c r="I136" s="11">
        <f t="shared" si="14"/>
        <v>1.826923076923077E-2</v>
      </c>
    </row>
    <row r="137" spans="1:9" s="15" customFormat="1" x14ac:dyDescent="0.2">
      <c r="A137" s="31" t="s">
        <v>83</v>
      </c>
      <c r="B137" s="30">
        <v>0</v>
      </c>
      <c r="C137" s="30">
        <v>85</v>
      </c>
      <c r="D137" s="30">
        <v>0</v>
      </c>
      <c r="E137" s="10">
        <v>0.10149591570754923</v>
      </c>
      <c r="F137" s="3" t="str">
        <f t="shared" si="13"/>
        <v/>
      </c>
      <c r="G137" s="3">
        <v>20</v>
      </c>
      <c r="H137" s="3">
        <v>52</v>
      </c>
      <c r="I137" s="11">
        <f t="shared" si="14"/>
        <v>1.9230769230769232E-2</v>
      </c>
    </row>
    <row r="138" spans="1:9" s="15" customFormat="1" x14ac:dyDescent="0.2">
      <c r="A138" s="31" t="s">
        <v>88</v>
      </c>
      <c r="B138" s="30">
        <v>0</v>
      </c>
      <c r="C138" s="30">
        <v>85</v>
      </c>
      <c r="D138" s="30">
        <v>0</v>
      </c>
      <c r="E138" s="10">
        <v>0.10149591570754923</v>
      </c>
      <c r="F138" s="3" t="str">
        <f t="shared" si="13"/>
        <v/>
      </c>
      <c r="G138" s="3">
        <v>21</v>
      </c>
      <c r="H138" s="3">
        <v>52</v>
      </c>
      <c r="I138" s="11">
        <f t="shared" si="14"/>
        <v>2.0192307692307693E-2</v>
      </c>
    </row>
    <row r="139" spans="1:9" s="15" customFormat="1" x14ac:dyDescent="0.2">
      <c r="A139" s="31" t="s">
        <v>66</v>
      </c>
      <c r="B139" s="30">
        <v>0</v>
      </c>
      <c r="C139" s="30">
        <v>85</v>
      </c>
      <c r="D139" s="30">
        <v>0</v>
      </c>
      <c r="E139" s="10">
        <v>0.10606639339082458</v>
      </c>
      <c r="F139" s="3" t="str">
        <f t="shared" si="13"/>
        <v/>
      </c>
      <c r="G139" s="3">
        <v>22</v>
      </c>
      <c r="H139" s="3">
        <v>52</v>
      </c>
      <c r="I139" s="11">
        <f t="shared" si="14"/>
        <v>2.1153846153846155E-2</v>
      </c>
    </row>
    <row r="140" spans="1:9" s="15" customFormat="1" x14ac:dyDescent="0.2">
      <c r="A140" s="31" t="s">
        <v>89</v>
      </c>
      <c r="B140" s="30">
        <v>0</v>
      </c>
      <c r="C140" s="30">
        <v>85</v>
      </c>
      <c r="D140" s="30">
        <v>0</v>
      </c>
      <c r="E140" s="10">
        <v>0.10606639339082458</v>
      </c>
      <c r="F140" s="3" t="str">
        <f t="shared" si="13"/>
        <v/>
      </c>
      <c r="G140" s="3">
        <v>23</v>
      </c>
      <c r="H140" s="3">
        <v>52</v>
      </c>
      <c r="I140" s="11">
        <f t="shared" si="14"/>
        <v>2.2115384615384617E-2</v>
      </c>
    </row>
    <row r="141" spans="1:9" s="15" customFormat="1" x14ac:dyDescent="0.2">
      <c r="A141" s="31" t="s">
        <v>80</v>
      </c>
      <c r="B141" s="30">
        <v>0</v>
      </c>
      <c r="C141" s="30">
        <v>85</v>
      </c>
      <c r="D141" s="30">
        <v>0</v>
      </c>
      <c r="E141" s="10">
        <v>0.12411967476437102</v>
      </c>
      <c r="F141" s="3" t="str">
        <f t="shared" si="13"/>
        <v/>
      </c>
      <c r="G141" s="3">
        <v>24</v>
      </c>
      <c r="H141" s="3">
        <v>52</v>
      </c>
      <c r="I141" s="11">
        <f t="shared" si="14"/>
        <v>2.3076923076923078E-2</v>
      </c>
    </row>
    <row r="142" spans="1:9" s="15" customFormat="1" x14ac:dyDescent="0.2">
      <c r="A142" s="31" t="s">
        <v>35</v>
      </c>
      <c r="B142" s="30">
        <v>0</v>
      </c>
      <c r="C142" s="30">
        <v>85</v>
      </c>
      <c r="D142" s="30">
        <v>0</v>
      </c>
      <c r="E142" s="10">
        <v>0.14181256776518125</v>
      </c>
      <c r="F142" s="3" t="str">
        <f t="shared" si="13"/>
        <v/>
      </c>
      <c r="G142" s="3">
        <v>25</v>
      </c>
      <c r="H142" s="3">
        <v>52</v>
      </c>
      <c r="I142" s="11">
        <f t="shared" si="14"/>
        <v>2.403846153846154E-2</v>
      </c>
    </row>
    <row r="143" spans="1:9" s="15" customFormat="1" x14ac:dyDescent="0.2">
      <c r="A143" s="31" t="s">
        <v>42</v>
      </c>
      <c r="B143" s="30">
        <v>5</v>
      </c>
      <c r="C143" s="30">
        <v>85</v>
      </c>
      <c r="D143" s="30">
        <v>5.8823529411764705E-2</v>
      </c>
      <c r="E143" s="10">
        <v>0.16757450156859977</v>
      </c>
      <c r="F143" s="3" t="str">
        <f t="shared" si="13"/>
        <v/>
      </c>
      <c r="G143" s="3">
        <v>26</v>
      </c>
      <c r="H143" s="3">
        <v>52</v>
      </c>
      <c r="I143" s="11">
        <f t="shared" si="14"/>
        <v>2.5000000000000001E-2</v>
      </c>
    </row>
    <row r="144" spans="1:9" s="15" customFormat="1" x14ac:dyDescent="0.2">
      <c r="A144" s="31" t="s">
        <v>67</v>
      </c>
      <c r="B144" s="30">
        <v>0</v>
      </c>
      <c r="C144" s="30">
        <v>85</v>
      </c>
      <c r="D144" s="30">
        <v>0</v>
      </c>
      <c r="E144" s="10">
        <v>0.17614549120130185</v>
      </c>
      <c r="F144" s="3" t="str">
        <f t="shared" si="13"/>
        <v/>
      </c>
      <c r="G144" s="3">
        <v>27</v>
      </c>
      <c r="H144" s="3">
        <v>52</v>
      </c>
      <c r="I144" s="11">
        <f t="shared" si="14"/>
        <v>2.5961538461538466E-2</v>
      </c>
    </row>
    <row r="145" spans="1:9" s="15" customFormat="1" x14ac:dyDescent="0.2">
      <c r="A145" s="31" t="s">
        <v>79</v>
      </c>
      <c r="B145" s="30">
        <v>0</v>
      </c>
      <c r="C145" s="30">
        <v>85</v>
      </c>
      <c r="D145" s="30">
        <v>0</v>
      </c>
      <c r="E145" s="10">
        <v>0.19691053450528107</v>
      </c>
      <c r="F145" s="3" t="str">
        <f t="shared" si="13"/>
        <v/>
      </c>
      <c r="G145" s="3">
        <v>28</v>
      </c>
      <c r="H145" s="3">
        <v>52</v>
      </c>
      <c r="I145" s="11">
        <f t="shared" si="14"/>
        <v>2.6923076923076925E-2</v>
      </c>
    </row>
    <row r="146" spans="1:9" s="15" customFormat="1" x14ac:dyDescent="0.2">
      <c r="A146" s="31" t="s">
        <v>9</v>
      </c>
      <c r="B146" s="30">
        <v>4</v>
      </c>
      <c r="C146" s="30">
        <v>85</v>
      </c>
      <c r="D146" s="30">
        <v>4.7058823529411764E-2</v>
      </c>
      <c r="E146" s="10">
        <v>0.20095270495561479</v>
      </c>
      <c r="F146" s="3" t="str">
        <f t="shared" si="13"/>
        <v/>
      </c>
      <c r="G146" s="3">
        <v>29</v>
      </c>
      <c r="H146" s="3">
        <v>52</v>
      </c>
      <c r="I146" s="11">
        <f t="shared" si="14"/>
        <v>2.7884615384615386E-2</v>
      </c>
    </row>
    <row r="147" spans="1:9" s="15" customFormat="1" x14ac:dyDescent="0.2">
      <c r="A147" s="31" t="s">
        <v>68</v>
      </c>
      <c r="B147" s="30">
        <v>0</v>
      </c>
      <c r="C147" s="30">
        <v>85</v>
      </c>
      <c r="D147" s="30">
        <v>0</v>
      </c>
      <c r="E147" s="10">
        <v>0.2050709665783359</v>
      </c>
      <c r="F147" s="3" t="str">
        <f t="shared" si="13"/>
        <v/>
      </c>
      <c r="G147" s="3">
        <v>30</v>
      </c>
      <c r="H147" s="3">
        <v>52</v>
      </c>
      <c r="I147" s="11">
        <f t="shared" si="14"/>
        <v>2.8846153846153844E-2</v>
      </c>
    </row>
    <row r="148" spans="1:9" s="15" customFormat="1" x14ac:dyDescent="0.2">
      <c r="A148" s="31" t="s">
        <v>84</v>
      </c>
      <c r="B148" s="30">
        <v>0</v>
      </c>
      <c r="C148" s="30">
        <v>85</v>
      </c>
      <c r="D148" s="30">
        <v>0</v>
      </c>
      <c r="E148" s="10">
        <v>0.20912039851959396</v>
      </c>
      <c r="F148" s="3" t="str">
        <f t="shared" si="13"/>
        <v/>
      </c>
      <c r="G148" s="3">
        <v>31</v>
      </c>
      <c r="H148" s="3">
        <v>52</v>
      </c>
      <c r="I148" s="11">
        <f t="shared" si="14"/>
        <v>2.9807692307692309E-2</v>
      </c>
    </row>
    <row r="149" spans="1:9" s="15" customFormat="1" x14ac:dyDescent="0.2">
      <c r="A149" s="31" t="s">
        <v>78</v>
      </c>
      <c r="B149" s="30">
        <v>0</v>
      </c>
      <c r="C149" s="30">
        <v>85</v>
      </c>
      <c r="D149" s="30">
        <v>0</v>
      </c>
      <c r="E149" s="10">
        <v>0.2211467795169435</v>
      </c>
      <c r="F149" s="3" t="str">
        <f t="shared" si="13"/>
        <v/>
      </c>
      <c r="G149" s="3">
        <v>32</v>
      </c>
      <c r="H149" s="3">
        <v>52</v>
      </c>
      <c r="I149" s="11">
        <f t="shared" si="14"/>
        <v>3.0769230769230771E-2</v>
      </c>
    </row>
    <row r="150" spans="1:9" s="15" customFormat="1" x14ac:dyDescent="0.2">
      <c r="A150" s="31" t="s">
        <v>90</v>
      </c>
      <c r="B150" s="30">
        <v>0</v>
      </c>
      <c r="C150" s="30">
        <v>85</v>
      </c>
      <c r="D150" s="30">
        <v>0</v>
      </c>
      <c r="E150" s="10">
        <v>0.2211467795169435</v>
      </c>
      <c r="F150" s="3" t="str">
        <f t="shared" si="13"/>
        <v/>
      </c>
      <c r="G150" s="3">
        <v>33</v>
      </c>
      <c r="H150" s="3">
        <v>52</v>
      </c>
      <c r="I150" s="11">
        <f t="shared" si="14"/>
        <v>3.1730769230769229E-2</v>
      </c>
    </row>
    <row r="151" spans="1:9" s="15" customFormat="1" x14ac:dyDescent="0.2">
      <c r="A151" s="31" t="s">
        <v>20</v>
      </c>
      <c r="B151" s="30">
        <v>0</v>
      </c>
      <c r="C151" s="30">
        <v>85</v>
      </c>
      <c r="D151" s="30">
        <v>0</v>
      </c>
      <c r="E151" s="10">
        <v>0.25234069732181197</v>
      </c>
      <c r="F151" s="3" t="str">
        <f t="shared" si="13"/>
        <v/>
      </c>
      <c r="G151" s="3">
        <v>34</v>
      </c>
      <c r="H151" s="3">
        <v>52</v>
      </c>
      <c r="I151" s="11">
        <f t="shared" si="14"/>
        <v>3.2692307692307694E-2</v>
      </c>
    </row>
    <row r="152" spans="1:9" s="15" customFormat="1" x14ac:dyDescent="0.2">
      <c r="A152" s="31" t="s">
        <v>69</v>
      </c>
      <c r="B152" s="30">
        <v>0</v>
      </c>
      <c r="C152" s="30">
        <v>85</v>
      </c>
      <c r="D152" s="30">
        <v>0</v>
      </c>
      <c r="E152" s="10">
        <v>0.26371731838892531</v>
      </c>
      <c r="F152" s="3" t="str">
        <f t="shared" si="13"/>
        <v/>
      </c>
      <c r="G152" s="3">
        <v>35</v>
      </c>
      <c r="H152" s="3">
        <v>52</v>
      </c>
      <c r="I152" s="11">
        <f t="shared" si="14"/>
        <v>3.3653846153846159E-2</v>
      </c>
    </row>
    <row r="153" spans="1:9" s="15" customFormat="1" x14ac:dyDescent="0.2">
      <c r="A153" s="31" t="s">
        <v>73</v>
      </c>
      <c r="B153" s="30">
        <v>0</v>
      </c>
      <c r="C153" s="30">
        <v>85</v>
      </c>
      <c r="D153" s="30">
        <v>0</v>
      </c>
      <c r="E153" s="10">
        <v>0.27492283510365356</v>
      </c>
      <c r="F153" s="3" t="str">
        <f t="shared" si="13"/>
        <v/>
      </c>
      <c r="G153" s="3">
        <v>36</v>
      </c>
      <c r="H153" s="3">
        <v>52</v>
      </c>
      <c r="I153" s="11">
        <f t="shared" si="14"/>
        <v>3.4615384615384617E-2</v>
      </c>
    </row>
    <row r="154" spans="1:9" s="15" customFormat="1" x14ac:dyDescent="0.2">
      <c r="A154" s="31" t="s">
        <v>41</v>
      </c>
      <c r="B154" s="30">
        <v>1</v>
      </c>
      <c r="C154" s="30">
        <v>85</v>
      </c>
      <c r="D154" s="30">
        <v>1.1764705882352941E-2</v>
      </c>
      <c r="E154" s="10">
        <v>0.34601616890098996</v>
      </c>
      <c r="F154" s="3" t="str">
        <f t="shared" si="13"/>
        <v/>
      </c>
      <c r="G154" s="3">
        <v>37</v>
      </c>
      <c r="H154" s="3">
        <v>52</v>
      </c>
      <c r="I154" s="11">
        <f t="shared" si="14"/>
        <v>3.5576923076923082E-2</v>
      </c>
    </row>
    <row r="155" spans="1:9" s="15" customFormat="1" x14ac:dyDescent="0.2">
      <c r="A155" s="31" t="s">
        <v>32</v>
      </c>
      <c r="B155" s="30">
        <v>9</v>
      </c>
      <c r="C155" s="30">
        <v>85</v>
      </c>
      <c r="D155" s="30">
        <v>0.10588235294117647</v>
      </c>
      <c r="E155" s="10">
        <v>0.35878202149848271</v>
      </c>
      <c r="F155" s="3" t="str">
        <f t="shared" si="13"/>
        <v/>
      </c>
      <c r="G155" s="3">
        <v>38</v>
      </c>
      <c r="H155" s="3">
        <v>52</v>
      </c>
      <c r="I155" s="11">
        <f t="shared" si="14"/>
        <v>3.653846153846154E-2</v>
      </c>
    </row>
    <row r="156" spans="1:9" s="15" customFormat="1" x14ac:dyDescent="0.2">
      <c r="A156" s="31" t="s">
        <v>13</v>
      </c>
      <c r="B156" s="30">
        <v>0</v>
      </c>
      <c r="C156" s="30">
        <v>85</v>
      </c>
      <c r="D156" s="30">
        <v>0</v>
      </c>
      <c r="E156" s="10">
        <v>0.36848034291084264</v>
      </c>
      <c r="F156" s="3" t="str">
        <f t="shared" si="13"/>
        <v/>
      </c>
      <c r="G156" s="3">
        <v>39</v>
      </c>
      <c r="H156" s="3">
        <v>52</v>
      </c>
      <c r="I156" s="11">
        <f t="shared" si="14"/>
        <v>3.7500000000000006E-2</v>
      </c>
    </row>
    <row r="157" spans="1:9" s="15" customFormat="1" x14ac:dyDescent="0.2">
      <c r="A157" s="31" t="s">
        <v>82</v>
      </c>
      <c r="B157" s="30">
        <v>0</v>
      </c>
      <c r="C157" s="30">
        <v>85</v>
      </c>
      <c r="D157" s="30">
        <v>0</v>
      </c>
      <c r="E157" s="10">
        <v>0.36848034291084264</v>
      </c>
      <c r="F157" s="3" t="str">
        <f t="shared" si="13"/>
        <v/>
      </c>
      <c r="G157" s="3">
        <v>40</v>
      </c>
      <c r="H157" s="3">
        <v>52</v>
      </c>
      <c r="I157" s="11">
        <f t="shared" si="14"/>
        <v>3.8461538461538464E-2</v>
      </c>
    </row>
    <row r="158" spans="1:9" s="15" customFormat="1" x14ac:dyDescent="0.2">
      <c r="A158" s="31" t="s">
        <v>37</v>
      </c>
      <c r="B158" s="30">
        <v>0</v>
      </c>
      <c r="C158" s="30">
        <v>85</v>
      </c>
      <c r="D158" s="30">
        <v>0</v>
      </c>
      <c r="E158" s="10">
        <v>0.39072119204225386</v>
      </c>
      <c r="F158" s="3" t="str">
        <f t="shared" si="13"/>
        <v/>
      </c>
      <c r="G158" s="3">
        <v>41</v>
      </c>
      <c r="H158" s="3">
        <v>52</v>
      </c>
      <c r="I158" s="11">
        <f t="shared" si="14"/>
        <v>3.9423076923076922E-2</v>
      </c>
    </row>
    <row r="159" spans="1:9" s="15" customFormat="1" x14ac:dyDescent="0.2">
      <c r="A159" s="31" t="s">
        <v>12</v>
      </c>
      <c r="B159" s="30">
        <v>0</v>
      </c>
      <c r="C159" s="30">
        <v>85</v>
      </c>
      <c r="D159" s="30">
        <v>0</v>
      </c>
      <c r="E159" s="10">
        <v>0.40001435277625486</v>
      </c>
      <c r="F159" s="3" t="str">
        <f t="shared" si="13"/>
        <v/>
      </c>
      <c r="G159" s="3">
        <v>42</v>
      </c>
      <c r="H159" s="3">
        <v>52</v>
      </c>
      <c r="I159" s="11">
        <f t="shared" si="14"/>
        <v>4.0384615384615387E-2</v>
      </c>
    </row>
    <row r="160" spans="1:9" s="15" customFormat="1" x14ac:dyDescent="0.2">
      <c r="A160" s="31" t="s">
        <v>38</v>
      </c>
      <c r="B160" s="30">
        <v>3</v>
      </c>
      <c r="C160" s="30">
        <v>85</v>
      </c>
      <c r="D160" s="30">
        <v>3.5294117647058823E-2</v>
      </c>
      <c r="E160" s="10">
        <v>0.44164172503309529</v>
      </c>
      <c r="F160" s="3" t="str">
        <f t="shared" si="13"/>
        <v/>
      </c>
      <c r="G160" s="3">
        <v>43</v>
      </c>
      <c r="H160" s="3">
        <v>52</v>
      </c>
      <c r="I160" s="11">
        <f t="shared" si="14"/>
        <v>4.1346153846153845E-2</v>
      </c>
    </row>
    <row r="161" spans="1:9" s="15" customFormat="1" x14ac:dyDescent="0.2">
      <c r="A161" s="31" t="s">
        <v>6</v>
      </c>
      <c r="B161" s="30">
        <v>0</v>
      </c>
      <c r="C161" s="30">
        <v>85</v>
      </c>
      <c r="D161" s="30">
        <v>0</v>
      </c>
      <c r="E161" s="10">
        <v>0.44441989308150454</v>
      </c>
      <c r="F161" s="3" t="str">
        <f t="shared" si="13"/>
        <v/>
      </c>
      <c r="G161" s="3">
        <v>44</v>
      </c>
      <c r="H161" s="3">
        <v>52</v>
      </c>
      <c r="I161" s="11">
        <f t="shared" si="14"/>
        <v>4.230769230769231E-2</v>
      </c>
    </row>
    <row r="162" spans="1:9" s="15" customFormat="1" x14ac:dyDescent="0.2">
      <c r="A162" s="31" t="s">
        <v>71</v>
      </c>
      <c r="B162" s="30">
        <v>0</v>
      </c>
      <c r="C162" s="30">
        <v>85</v>
      </c>
      <c r="D162" s="30">
        <v>0</v>
      </c>
      <c r="E162" s="10">
        <v>0.49343665520711555</v>
      </c>
      <c r="F162" s="3" t="str">
        <f t="shared" si="13"/>
        <v/>
      </c>
      <c r="G162" s="3">
        <v>45</v>
      </c>
      <c r="H162" s="3">
        <v>52</v>
      </c>
      <c r="I162" s="11">
        <f t="shared" si="14"/>
        <v>4.3269230769230775E-2</v>
      </c>
    </row>
    <row r="163" spans="1:9" s="15" customFormat="1" x14ac:dyDescent="0.2">
      <c r="A163" s="31" t="s">
        <v>16</v>
      </c>
      <c r="B163" s="30">
        <v>1</v>
      </c>
      <c r="C163" s="30">
        <v>85</v>
      </c>
      <c r="D163" s="30">
        <v>1.1764705882352941E-2</v>
      </c>
      <c r="E163" s="10">
        <v>0.539075775647474</v>
      </c>
      <c r="F163" s="3" t="str">
        <f t="shared" si="13"/>
        <v/>
      </c>
      <c r="G163" s="3">
        <v>46</v>
      </c>
      <c r="H163" s="3">
        <v>52</v>
      </c>
      <c r="I163" s="11">
        <f t="shared" si="14"/>
        <v>4.4230769230769233E-2</v>
      </c>
    </row>
    <row r="164" spans="1:9" s="15" customFormat="1" x14ac:dyDescent="0.2">
      <c r="A164" s="31" t="s">
        <v>15</v>
      </c>
      <c r="B164" s="30">
        <v>0</v>
      </c>
      <c r="C164" s="30">
        <v>85</v>
      </c>
      <c r="D164" s="30">
        <v>0</v>
      </c>
      <c r="E164" s="10">
        <v>0.54757397013502174</v>
      </c>
      <c r="F164" s="3" t="str">
        <f t="shared" si="13"/>
        <v/>
      </c>
      <c r="G164" s="3">
        <v>47</v>
      </c>
      <c r="H164" s="3">
        <v>52</v>
      </c>
      <c r="I164" s="11">
        <f t="shared" si="14"/>
        <v>4.5192307692307698E-2</v>
      </c>
    </row>
    <row r="165" spans="1:9" s="15" customFormat="1" x14ac:dyDescent="0.2">
      <c r="A165" s="31" t="s">
        <v>2</v>
      </c>
      <c r="B165" s="30">
        <v>0</v>
      </c>
      <c r="C165" s="30">
        <v>85</v>
      </c>
      <c r="D165" s="30">
        <v>0</v>
      </c>
      <c r="E165" s="10">
        <v>0.57683337674324142</v>
      </c>
      <c r="F165" s="3" t="str">
        <f t="shared" si="13"/>
        <v/>
      </c>
      <c r="G165" s="3">
        <v>48</v>
      </c>
      <c r="H165" s="3">
        <v>52</v>
      </c>
      <c r="I165" s="11">
        <f t="shared" si="14"/>
        <v>4.6153846153846156E-2</v>
      </c>
    </row>
    <row r="166" spans="1:9" s="15" customFormat="1" x14ac:dyDescent="0.2">
      <c r="A166" s="31" t="s">
        <v>77</v>
      </c>
      <c r="B166" s="30">
        <v>0</v>
      </c>
      <c r="C166" s="30">
        <v>85</v>
      </c>
      <c r="D166" s="30">
        <v>0</v>
      </c>
      <c r="E166" s="10">
        <v>0.73401148552115214</v>
      </c>
      <c r="F166" s="3" t="str">
        <f t="shared" si="13"/>
        <v/>
      </c>
      <c r="G166" s="3">
        <v>49</v>
      </c>
      <c r="H166" s="3">
        <v>52</v>
      </c>
      <c r="I166" s="11">
        <f t="shared" si="14"/>
        <v>4.7115384615384615E-2</v>
      </c>
    </row>
    <row r="167" spans="1:9" s="15" customFormat="1" x14ac:dyDescent="0.2">
      <c r="A167" s="31" t="s">
        <v>0</v>
      </c>
      <c r="B167" s="30">
        <v>2</v>
      </c>
      <c r="C167" s="30">
        <v>85</v>
      </c>
      <c r="D167" s="30">
        <v>2.3529411764705882E-2</v>
      </c>
      <c r="E167" s="10">
        <v>0.83078676966043741</v>
      </c>
      <c r="F167" s="3" t="str">
        <f t="shared" si="13"/>
        <v/>
      </c>
      <c r="G167" s="3">
        <v>50</v>
      </c>
      <c r="H167" s="3">
        <v>52</v>
      </c>
      <c r="I167" s="11">
        <f t="shared" si="14"/>
        <v>4.807692307692308E-2</v>
      </c>
    </row>
    <row r="168" spans="1:9" s="15" customFormat="1" x14ac:dyDescent="0.2">
      <c r="A168" s="31" t="s">
        <v>34</v>
      </c>
      <c r="B168" s="30">
        <v>0</v>
      </c>
      <c r="C168" s="30">
        <v>85</v>
      </c>
      <c r="D168" s="30">
        <v>0</v>
      </c>
      <c r="E168" s="10">
        <v>0.85050165689924662</v>
      </c>
      <c r="F168" s="3" t="str">
        <f t="shared" si="13"/>
        <v/>
      </c>
      <c r="G168" s="3">
        <v>51</v>
      </c>
      <c r="H168" s="3">
        <v>52</v>
      </c>
      <c r="I168" s="11">
        <f t="shared" si="14"/>
        <v>4.9038461538461538E-2</v>
      </c>
    </row>
    <row r="169" spans="1:9" s="15" customFormat="1" x14ac:dyDescent="0.2">
      <c r="A169" s="31" t="s">
        <v>8</v>
      </c>
      <c r="B169" s="30">
        <v>0</v>
      </c>
      <c r="C169" s="30">
        <v>85</v>
      </c>
      <c r="D169" s="30">
        <v>0</v>
      </c>
      <c r="E169" s="10">
        <v>0.85734952892242378</v>
      </c>
      <c r="F169" s="3" t="str">
        <f t="shared" si="13"/>
        <v/>
      </c>
      <c r="G169" s="3">
        <v>52</v>
      </c>
      <c r="H169" s="3">
        <v>52</v>
      </c>
      <c r="I169" s="11">
        <f t="shared" si="14"/>
        <v>0.05</v>
      </c>
    </row>
    <row r="170" spans="1:9" s="15" customFormat="1" x14ac:dyDescent="0.2">
      <c r="A170" s="22"/>
      <c r="B170" s="43"/>
      <c r="C170" s="44"/>
      <c r="D170" s="45"/>
      <c r="E170"/>
      <c r="F170" s="23"/>
      <c r="G170" s="23"/>
      <c r="H170" s="23"/>
      <c r="I170" s="26"/>
    </row>
    <row r="171" spans="1:9" s="15" customFormat="1" x14ac:dyDescent="0.2">
      <c r="A171" s="22"/>
      <c r="B171" s="43"/>
      <c r="C171" s="44"/>
      <c r="D171" s="45"/>
      <c r="E171"/>
      <c r="F171" s="23"/>
      <c r="G171" s="23"/>
      <c r="H171" s="23"/>
      <c r="I171" s="26"/>
    </row>
    <row r="172" spans="1:9" s="15" customFormat="1" x14ac:dyDescent="0.2">
      <c r="A172" s="50" t="s">
        <v>21</v>
      </c>
      <c r="B172" s="89" t="s">
        <v>50</v>
      </c>
      <c r="C172" s="90"/>
      <c r="D172" s="90"/>
      <c r="E172" s="90"/>
      <c r="F172" s="90"/>
      <c r="G172" s="90"/>
      <c r="H172" s="90"/>
      <c r="I172" s="91"/>
    </row>
    <row r="173" spans="1:9" s="15" customFormat="1" ht="48" x14ac:dyDescent="0.2">
      <c r="A173" s="51"/>
      <c r="B173" s="1" t="s">
        <v>25</v>
      </c>
      <c r="C173" s="1" t="s">
        <v>26</v>
      </c>
      <c r="D173" s="1" t="s">
        <v>27</v>
      </c>
      <c r="E173" s="1" t="s">
        <v>28</v>
      </c>
      <c r="F173" s="18" t="s">
        <v>63</v>
      </c>
      <c r="G173" s="18" t="s">
        <v>62</v>
      </c>
      <c r="H173" s="18" t="s">
        <v>52</v>
      </c>
      <c r="I173" s="18" t="s">
        <v>131</v>
      </c>
    </row>
    <row r="174" spans="1:9" s="15" customFormat="1" x14ac:dyDescent="0.2">
      <c r="A174" s="32" t="s">
        <v>6</v>
      </c>
      <c r="B174" s="30">
        <v>12</v>
      </c>
      <c r="C174" s="30">
        <v>95</v>
      </c>
      <c r="D174" s="30">
        <v>0.12631578947368421</v>
      </c>
      <c r="E174" s="10">
        <v>1.6298074001497298E-13</v>
      </c>
      <c r="F174" s="3" t="str">
        <f>IF(E174&lt;I174,"X","")</f>
        <v>X</v>
      </c>
      <c r="G174" s="3">
        <v>1</v>
      </c>
      <c r="H174" s="3">
        <v>52</v>
      </c>
      <c r="I174" s="11">
        <f>0.05*(G174/H174)</f>
        <v>9.6153846153846159E-4</v>
      </c>
    </row>
    <row r="175" spans="1:9" s="15" customFormat="1" x14ac:dyDescent="0.2">
      <c r="A175" s="32" t="s">
        <v>9</v>
      </c>
      <c r="B175" s="30">
        <v>14</v>
      </c>
      <c r="C175" s="30">
        <v>95</v>
      </c>
      <c r="D175" s="30">
        <v>0.14736842105263157</v>
      </c>
      <c r="E175" s="10">
        <v>1.9548241085853846E-6</v>
      </c>
      <c r="F175" s="3" t="str">
        <f t="shared" ref="F175:F225" si="15">IF(E175&lt;I175,"X","")</f>
        <v>X</v>
      </c>
      <c r="G175" s="3">
        <v>2</v>
      </c>
      <c r="H175" s="3">
        <v>52</v>
      </c>
      <c r="I175" s="11">
        <f t="shared" ref="I175:I225" si="16">0.05*(G175/H175)</f>
        <v>1.9230769230769232E-3</v>
      </c>
    </row>
    <row r="176" spans="1:9" s="15" customFormat="1" x14ac:dyDescent="0.2">
      <c r="A176" s="32" t="s">
        <v>12</v>
      </c>
      <c r="B176" s="30">
        <v>5</v>
      </c>
      <c r="C176" s="30">
        <v>95</v>
      </c>
      <c r="D176" s="30">
        <v>5.2631578947368418E-2</v>
      </c>
      <c r="E176" s="10">
        <v>2.5493788872399392E-5</v>
      </c>
      <c r="F176" s="3" t="str">
        <f t="shared" si="15"/>
        <v>X</v>
      </c>
      <c r="G176" s="3">
        <v>3</v>
      </c>
      <c r="H176" s="3">
        <v>52</v>
      </c>
      <c r="I176" s="11">
        <f t="shared" si="16"/>
        <v>2.8846153846153848E-3</v>
      </c>
    </row>
    <row r="177" spans="1:9" s="15" customFormat="1" x14ac:dyDescent="0.2">
      <c r="A177" s="32" t="s">
        <v>16</v>
      </c>
      <c r="B177" s="30">
        <v>9</v>
      </c>
      <c r="C177" s="30">
        <v>95</v>
      </c>
      <c r="D177" s="30">
        <v>9.4736842105263161E-2</v>
      </c>
      <c r="E177" s="10">
        <v>3.5204412799583196E-5</v>
      </c>
      <c r="F177" s="3" t="str">
        <f t="shared" si="15"/>
        <v>X</v>
      </c>
      <c r="G177" s="3">
        <v>4</v>
      </c>
      <c r="H177" s="3">
        <v>52</v>
      </c>
      <c r="I177" s="11">
        <f t="shared" si="16"/>
        <v>3.8461538461538464E-3</v>
      </c>
    </row>
    <row r="178" spans="1:9" s="15" customFormat="1" x14ac:dyDescent="0.2">
      <c r="A178" s="32" t="s">
        <v>34</v>
      </c>
      <c r="B178" s="30">
        <v>8</v>
      </c>
      <c r="C178" s="30">
        <v>95</v>
      </c>
      <c r="D178" s="30">
        <v>8.4210526315789472E-2</v>
      </c>
      <c r="E178" s="10">
        <v>2.6784548626379578E-4</v>
      </c>
      <c r="F178" s="3" t="str">
        <f t="shared" si="15"/>
        <v>X</v>
      </c>
      <c r="G178" s="3">
        <v>5</v>
      </c>
      <c r="H178" s="3">
        <v>52</v>
      </c>
      <c r="I178" s="11">
        <f t="shared" si="16"/>
        <v>4.807692307692308E-3</v>
      </c>
    </row>
    <row r="179" spans="1:9" s="15" customFormat="1" x14ac:dyDescent="0.2">
      <c r="A179" s="32" t="s">
        <v>66</v>
      </c>
      <c r="B179" s="30">
        <v>2</v>
      </c>
      <c r="C179" s="30">
        <v>95</v>
      </c>
      <c r="D179" s="30">
        <v>2.1052631578947368E-2</v>
      </c>
      <c r="E179" s="10">
        <v>2.8957268442764139E-4</v>
      </c>
      <c r="F179" s="3" t="str">
        <f t="shared" si="15"/>
        <v>X</v>
      </c>
      <c r="G179" s="3">
        <v>6</v>
      </c>
      <c r="H179" s="3">
        <v>52</v>
      </c>
      <c r="I179" s="11">
        <f t="shared" si="16"/>
        <v>5.7692307692307696E-3</v>
      </c>
    </row>
    <row r="180" spans="1:9" s="15" customFormat="1" x14ac:dyDescent="0.2">
      <c r="A180" s="32" t="s">
        <v>0</v>
      </c>
      <c r="B180" s="30">
        <v>12</v>
      </c>
      <c r="C180" s="30">
        <v>95</v>
      </c>
      <c r="D180" s="30">
        <v>0.12631578947368421</v>
      </c>
      <c r="E180" s="10">
        <v>1.4324067705884236E-3</v>
      </c>
      <c r="F180" s="3" t="str">
        <f t="shared" si="15"/>
        <v>X</v>
      </c>
      <c r="G180" s="3">
        <v>7</v>
      </c>
      <c r="H180" s="3">
        <v>52</v>
      </c>
      <c r="I180" s="11">
        <f t="shared" si="16"/>
        <v>6.7307692307692311E-3</v>
      </c>
    </row>
    <row r="181" spans="1:9" s="15" customFormat="1" x14ac:dyDescent="0.2">
      <c r="A181" s="32" t="s">
        <v>88</v>
      </c>
      <c r="B181" s="30">
        <v>1</v>
      </c>
      <c r="C181" s="30">
        <v>95</v>
      </c>
      <c r="D181" s="30">
        <v>1.0526315789473684E-2</v>
      </c>
      <c r="E181" s="10">
        <v>6.5413600040409303E-3</v>
      </c>
      <c r="F181" s="3" t="str">
        <f t="shared" si="15"/>
        <v>X</v>
      </c>
      <c r="G181" s="3">
        <v>8</v>
      </c>
      <c r="H181" s="3">
        <v>52</v>
      </c>
      <c r="I181" s="11">
        <f t="shared" si="16"/>
        <v>7.6923076923076927E-3</v>
      </c>
    </row>
    <row r="182" spans="1:9" s="15" customFormat="1" x14ac:dyDescent="0.2">
      <c r="A182" s="31" t="s">
        <v>1</v>
      </c>
      <c r="B182" s="30">
        <v>7</v>
      </c>
      <c r="C182" s="30">
        <v>95</v>
      </c>
      <c r="D182" s="30">
        <v>7.3684210526315783E-2</v>
      </c>
      <c r="E182" s="10">
        <v>1.0894575271190643E-2</v>
      </c>
      <c r="F182" s="3" t="str">
        <f t="shared" si="15"/>
        <v/>
      </c>
      <c r="G182" s="3">
        <v>9</v>
      </c>
      <c r="H182" s="3">
        <v>52</v>
      </c>
      <c r="I182" s="11">
        <f t="shared" si="16"/>
        <v>8.6538461538461543E-3</v>
      </c>
    </row>
    <row r="183" spans="1:9" s="15" customFormat="1" x14ac:dyDescent="0.2">
      <c r="A183" s="31" t="s">
        <v>15</v>
      </c>
      <c r="B183" s="30">
        <v>3</v>
      </c>
      <c r="C183" s="30">
        <v>95</v>
      </c>
      <c r="D183" s="30">
        <v>3.1578947368421054E-2</v>
      </c>
      <c r="E183" s="10">
        <v>1.2137575135000578E-2</v>
      </c>
      <c r="F183" s="3" t="str">
        <f t="shared" si="15"/>
        <v/>
      </c>
      <c r="G183" s="3">
        <v>10</v>
      </c>
      <c r="H183" s="3">
        <v>52</v>
      </c>
      <c r="I183" s="11">
        <f t="shared" si="16"/>
        <v>9.6153846153846159E-3</v>
      </c>
    </row>
    <row r="184" spans="1:9" s="15" customFormat="1" x14ac:dyDescent="0.2">
      <c r="A184" s="31" t="s">
        <v>13</v>
      </c>
      <c r="B184" s="30">
        <v>2</v>
      </c>
      <c r="C184" s="30">
        <v>95</v>
      </c>
      <c r="D184" s="30">
        <v>2.1052631578947368E-2</v>
      </c>
      <c r="E184" s="10">
        <v>1.5022534044762725E-2</v>
      </c>
      <c r="F184" s="3" t="str">
        <f t="shared" si="15"/>
        <v/>
      </c>
      <c r="G184" s="3">
        <v>11</v>
      </c>
      <c r="H184" s="3">
        <v>52</v>
      </c>
      <c r="I184" s="11">
        <f t="shared" si="16"/>
        <v>1.0576923076923078E-2</v>
      </c>
    </row>
    <row r="185" spans="1:9" s="15" customFormat="1" x14ac:dyDescent="0.2">
      <c r="A185" s="31" t="s">
        <v>37</v>
      </c>
      <c r="B185" s="30">
        <v>2</v>
      </c>
      <c r="C185" s="30">
        <v>95</v>
      </c>
      <c r="D185" s="30">
        <v>2.1052631578947368E-2</v>
      </c>
      <c r="E185" s="10">
        <v>1.8282978029123376E-2</v>
      </c>
      <c r="F185" s="3" t="str">
        <f t="shared" si="15"/>
        <v/>
      </c>
      <c r="G185" s="3">
        <v>12</v>
      </c>
      <c r="H185" s="3">
        <v>52</v>
      </c>
      <c r="I185" s="11">
        <f t="shared" si="16"/>
        <v>1.1538461538461539E-2</v>
      </c>
    </row>
    <row r="186" spans="1:9" s="15" customFormat="1" x14ac:dyDescent="0.2">
      <c r="A186" s="31" t="s">
        <v>78</v>
      </c>
      <c r="B186" s="30">
        <v>1</v>
      </c>
      <c r="C186" s="30">
        <v>95</v>
      </c>
      <c r="D186" s="30">
        <v>1.0526315789473684E-2</v>
      </c>
      <c r="E186" s="10">
        <v>3.2145629766649142E-2</v>
      </c>
      <c r="F186" s="3" t="str">
        <f t="shared" si="15"/>
        <v/>
      </c>
      <c r="G186" s="3">
        <v>13</v>
      </c>
      <c r="H186" s="3">
        <v>52</v>
      </c>
      <c r="I186" s="11">
        <f t="shared" si="16"/>
        <v>1.2500000000000001E-2</v>
      </c>
    </row>
    <row r="187" spans="1:9" s="15" customFormat="1" x14ac:dyDescent="0.2">
      <c r="A187" s="31" t="s">
        <v>11</v>
      </c>
      <c r="B187" s="30">
        <v>1</v>
      </c>
      <c r="C187" s="30">
        <v>95</v>
      </c>
      <c r="D187" s="30">
        <v>1.0526315789473684E-2</v>
      </c>
      <c r="E187" s="10">
        <v>3.2145629766649142E-2</v>
      </c>
      <c r="F187" s="3" t="str">
        <f t="shared" si="15"/>
        <v/>
      </c>
      <c r="G187" s="3">
        <v>14</v>
      </c>
      <c r="H187" s="3">
        <v>52</v>
      </c>
      <c r="I187" s="11">
        <f t="shared" si="16"/>
        <v>1.3461538461538462E-2</v>
      </c>
    </row>
    <row r="188" spans="1:9" s="15" customFormat="1" x14ac:dyDescent="0.2">
      <c r="A188" s="31" t="s">
        <v>20</v>
      </c>
      <c r="B188" s="30">
        <v>1</v>
      </c>
      <c r="C188" s="30">
        <v>95</v>
      </c>
      <c r="D188" s="30">
        <v>1.0526315789473684E-2</v>
      </c>
      <c r="E188" s="10">
        <v>4.2253918594621798E-2</v>
      </c>
      <c r="F188" s="3" t="str">
        <f t="shared" si="15"/>
        <v/>
      </c>
      <c r="G188" s="3">
        <v>15</v>
      </c>
      <c r="H188" s="3">
        <v>52</v>
      </c>
      <c r="I188" s="11">
        <f t="shared" si="16"/>
        <v>1.4423076923076922E-2</v>
      </c>
    </row>
    <row r="189" spans="1:9" s="15" customFormat="1" x14ac:dyDescent="0.2">
      <c r="A189" s="31" t="s">
        <v>14</v>
      </c>
      <c r="B189" s="30">
        <v>0</v>
      </c>
      <c r="C189" s="30">
        <v>95</v>
      </c>
      <c r="D189" s="30">
        <v>0</v>
      </c>
      <c r="E189" s="10">
        <v>0.10256688481144505</v>
      </c>
      <c r="F189" s="3" t="str">
        <f t="shared" si="15"/>
        <v/>
      </c>
      <c r="G189" s="3">
        <v>16</v>
      </c>
      <c r="H189" s="3">
        <v>52</v>
      </c>
      <c r="I189" s="11">
        <f t="shared" si="16"/>
        <v>1.5384615384615385E-2</v>
      </c>
    </row>
    <row r="190" spans="1:9" s="15" customFormat="1" x14ac:dyDescent="0.2">
      <c r="A190" s="31" t="s">
        <v>83</v>
      </c>
      <c r="B190" s="30">
        <v>0</v>
      </c>
      <c r="C190" s="30">
        <v>95</v>
      </c>
      <c r="D190" s="30">
        <v>0</v>
      </c>
      <c r="E190" s="10">
        <v>0.11273811222993912</v>
      </c>
      <c r="F190" s="3" t="str">
        <f t="shared" si="15"/>
        <v/>
      </c>
      <c r="G190" s="3">
        <v>17</v>
      </c>
      <c r="H190" s="3">
        <v>52</v>
      </c>
      <c r="I190" s="11">
        <f t="shared" si="16"/>
        <v>1.6346153846153847E-2</v>
      </c>
    </row>
    <row r="191" spans="1:9" s="15" customFormat="1" x14ac:dyDescent="0.2">
      <c r="A191" s="31" t="s">
        <v>89</v>
      </c>
      <c r="B191" s="30">
        <v>0</v>
      </c>
      <c r="C191" s="30">
        <v>95</v>
      </c>
      <c r="D191" s="30">
        <v>0</v>
      </c>
      <c r="E191" s="10">
        <v>0.11778086734932558</v>
      </c>
      <c r="F191" s="3" t="str">
        <f t="shared" si="15"/>
        <v/>
      </c>
      <c r="G191" s="3">
        <v>18</v>
      </c>
      <c r="H191" s="3">
        <v>52</v>
      </c>
      <c r="I191" s="11">
        <f t="shared" si="16"/>
        <v>1.7307692307692309E-2</v>
      </c>
    </row>
    <row r="192" spans="1:9" s="15" customFormat="1" x14ac:dyDescent="0.2">
      <c r="A192" s="31" t="s">
        <v>80</v>
      </c>
      <c r="B192" s="30">
        <v>0</v>
      </c>
      <c r="C192" s="30">
        <v>95</v>
      </c>
      <c r="D192" s="30">
        <v>0</v>
      </c>
      <c r="E192" s="10">
        <v>0.13766985642299367</v>
      </c>
      <c r="F192" s="3" t="str">
        <f t="shared" si="15"/>
        <v/>
      </c>
      <c r="G192" s="3">
        <v>19</v>
      </c>
      <c r="H192" s="3">
        <v>52</v>
      </c>
      <c r="I192" s="11">
        <f t="shared" si="16"/>
        <v>1.826923076923077E-2</v>
      </c>
    </row>
    <row r="193" spans="1:20" x14ac:dyDescent="0.2">
      <c r="A193" s="31" t="s">
        <v>35</v>
      </c>
      <c r="B193" s="30">
        <v>0</v>
      </c>
      <c r="C193" s="30">
        <v>95</v>
      </c>
      <c r="D193" s="30">
        <v>0</v>
      </c>
      <c r="E193" s="10">
        <v>0.15711507700413463</v>
      </c>
      <c r="F193" s="3" t="str">
        <f t="shared" si="15"/>
        <v/>
      </c>
      <c r="G193" s="3">
        <v>20</v>
      </c>
      <c r="H193" s="3">
        <v>52</v>
      </c>
      <c r="I193" s="11">
        <f t="shared" si="16"/>
        <v>1.9230769230769232E-2</v>
      </c>
    </row>
    <row r="194" spans="1:20" x14ac:dyDescent="0.2">
      <c r="A194" s="31" t="s">
        <v>4</v>
      </c>
      <c r="B194" s="30">
        <v>2</v>
      </c>
      <c r="C194" s="30">
        <v>95</v>
      </c>
      <c r="D194" s="30">
        <v>2.1052631578947368E-2</v>
      </c>
      <c r="E194" s="10">
        <v>0.17382972956814946</v>
      </c>
      <c r="F194" s="3" t="str">
        <f t="shared" si="15"/>
        <v/>
      </c>
      <c r="G194" s="3">
        <v>21</v>
      </c>
      <c r="H194" s="3">
        <v>52</v>
      </c>
      <c r="I194" s="11">
        <f t="shared" si="16"/>
        <v>2.0192307692307693E-2</v>
      </c>
    </row>
    <row r="195" spans="1:20" x14ac:dyDescent="0.2">
      <c r="A195" s="31" t="s">
        <v>71</v>
      </c>
      <c r="B195" s="30">
        <v>1</v>
      </c>
      <c r="C195" s="30">
        <v>95</v>
      </c>
      <c r="D195" s="30">
        <v>1.0526315789473684E-2</v>
      </c>
      <c r="E195" s="10">
        <v>0.17552337623991654</v>
      </c>
      <c r="F195" s="3" t="str">
        <f t="shared" si="15"/>
        <v/>
      </c>
      <c r="G195" s="3">
        <v>22</v>
      </c>
      <c r="H195" s="3">
        <v>52</v>
      </c>
      <c r="I195" s="11">
        <f t="shared" si="16"/>
        <v>2.1153846153846155E-2</v>
      </c>
    </row>
    <row r="196" spans="1:20" x14ac:dyDescent="0.2">
      <c r="A196" s="31" t="s">
        <v>72</v>
      </c>
      <c r="B196" s="30">
        <v>0</v>
      </c>
      <c r="C196" s="30">
        <v>95</v>
      </c>
      <c r="D196" s="30">
        <v>0</v>
      </c>
      <c r="E196" s="10">
        <v>0.18081246020654362</v>
      </c>
      <c r="F196" s="3" t="str">
        <f t="shared" si="15"/>
        <v/>
      </c>
      <c r="G196" s="3">
        <v>23</v>
      </c>
      <c r="H196" s="3">
        <v>52</v>
      </c>
      <c r="I196" s="11">
        <f t="shared" si="16"/>
        <v>2.2115384615384617E-2</v>
      </c>
    </row>
    <row r="197" spans="1:20" x14ac:dyDescent="0.2">
      <c r="A197" s="31" t="s">
        <v>75</v>
      </c>
      <c r="B197" s="30">
        <v>0</v>
      </c>
      <c r="C197" s="30">
        <v>95</v>
      </c>
      <c r="D197" s="30">
        <v>0</v>
      </c>
      <c r="E197" s="10">
        <v>0.18547221745856546</v>
      </c>
      <c r="F197" s="3" t="str">
        <f t="shared" si="15"/>
        <v/>
      </c>
      <c r="G197" s="3">
        <v>24</v>
      </c>
      <c r="H197" s="3">
        <v>52</v>
      </c>
      <c r="I197" s="11">
        <f t="shared" si="16"/>
        <v>2.3076923076923078E-2</v>
      </c>
    </row>
    <row r="198" spans="1:20" x14ac:dyDescent="0.2">
      <c r="A198" s="31" t="s">
        <v>67</v>
      </c>
      <c r="B198" s="30">
        <v>0</v>
      </c>
      <c r="C198" s="30">
        <v>95</v>
      </c>
      <c r="D198" s="30">
        <v>0</v>
      </c>
      <c r="E198" s="10">
        <v>0.19471319252313513</v>
      </c>
      <c r="F198" s="3" t="str">
        <f t="shared" si="15"/>
        <v/>
      </c>
      <c r="G198" s="3">
        <v>25</v>
      </c>
      <c r="H198" s="3">
        <v>52</v>
      </c>
      <c r="I198" s="11">
        <f t="shared" si="16"/>
        <v>2.403846153846154E-2</v>
      </c>
    </row>
    <row r="199" spans="1:20" x14ac:dyDescent="0.2">
      <c r="A199" s="31" t="s">
        <v>79</v>
      </c>
      <c r="B199" s="30">
        <v>0</v>
      </c>
      <c r="C199" s="30">
        <v>95</v>
      </c>
      <c r="D199" s="30">
        <v>0</v>
      </c>
      <c r="E199" s="10">
        <v>0.21736424402331089</v>
      </c>
      <c r="F199" s="3" t="str">
        <f t="shared" si="15"/>
        <v/>
      </c>
      <c r="G199" s="3">
        <v>26</v>
      </c>
      <c r="H199" s="3">
        <v>52</v>
      </c>
      <c r="I199" s="11">
        <f t="shared" si="16"/>
        <v>2.5000000000000001E-2</v>
      </c>
    </row>
    <row r="200" spans="1:20" x14ac:dyDescent="0.2">
      <c r="A200" s="31" t="s">
        <v>19</v>
      </c>
      <c r="B200" s="30">
        <v>0</v>
      </c>
      <c r="C200" s="30">
        <v>95</v>
      </c>
      <c r="D200" s="30">
        <v>0</v>
      </c>
      <c r="E200" s="10">
        <v>0.22181821847961114</v>
      </c>
      <c r="F200" s="3" t="str">
        <f t="shared" si="15"/>
        <v/>
      </c>
      <c r="G200" s="3">
        <v>27</v>
      </c>
      <c r="H200" s="3">
        <v>52</v>
      </c>
      <c r="I200" s="11">
        <f t="shared" si="16"/>
        <v>2.5961538461538466E-2</v>
      </c>
    </row>
    <row r="201" spans="1:20" x14ac:dyDescent="0.2">
      <c r="A201" s="31" t="s">
        <v>68</v>
      </c>
      <c r="B201" s="30">
        <v>0</v>
      </c>
      <c r="C201" s="30">
        <v>95</v>
      </c>
      <c r="D201" s="30">
        <v>0</v>
      </c>
      <c r="E201" s="10">
        <v>0.22624711071222547</v>
      </c>
      <c r="F201" s="3" t="str">
        <f t="shared" si="15"/>
        <v/>
      </c>
      <c r="G201" s="3">
        <v>28</v>
      </c>
      <c r="H201" s="3">
        <v>52</v>
      </c>
      <c r="I201" s="11">
        <f t="shared" si="16"/>
        <v>2.6923076923076925E-2</v>
      </c>
    </row>
    <row r="202" spans="1:20" x14ac:dyDescent="0.2">
      <c r="A202" s="31" t="s">
        <v>84</v>
      </c>
      <c r="B202" s="30">
        <v>0</v>
      </c>
      <c r="C202" s="30">
        <v>95</v>
      </c>
      <c r="D202" s="30">
        <v>0</v>
      </c>
      <c r="E202" s="10">
        <v>0.23065106047554984</v>
      </c>
      <c r="F202" s="3" t="str">
        <f t="shared" si="15"/>
        <v/>
      </c>
      <c r="G202" s="3">
        <v>29</v>
      </c>
      <c r="H202" s="3">
        <v>52</v>
      </c>
      <c r="I202" s="11">
        <f t="shared" si="16"/>
        <v>2.7884615384615386E-2</v>
      </c>
    </row>
    <row r="203" spans="1:20" x14ac:dyDescent="0.2">
      <c r="A203" s="31" t="s">
        <v>90</v>
      </c>
      <c r="B203" s="30">
        <v>0</v>
      </c>
      <c r="C203" s="30">
        <v>95</v>
      </c>
      <c r="D203" s="30">
        <v>0</v>
      </c>
      <c r="E203" s="10">
        <v>0.24371464096346762</v>
      </c>
      <c r="F203" s="3" t="str">
        <f t="shared" si="15"/>
        <v/>
      </c>
      <c r="G203" s="3">
        <v>30</v>
      </c>
      <c r="H203" s="3">
        <v>52</v>
      </c>
      <c r="I203" s="11">
        <f t="shared" si="16"/>
        <v>2.8846153846153844E-2</v>
      </c>
    </row>
    <row r="204" spans="1:20" x14ac:dyDescent="0.2">
      <c r="A204" s="31" t="s">
        <v>2</v>
      </c>
      <c r="B204" s="30">
        <v>1</v>
      </c>
      <c r="C204" s="30">
        <v>95</v>
      </c>
      <c r="D204" s="30">
        <v>1.0526315789473684E-2</v>
      </c>
      <c r="E204" s="10">
        <v>0.24809212799478186</v>
      </c>
      <c r="F204" s="3" t="str">
        <f t="shared" si="15"/>
        <v/>
      </c>
      <c r="G204" s="3">
        <v>31</v>
      </c>
      <c r="H204" s="3">
        <v>52</v>
      </c>
      <c r="I204" s="11">
        <f t="shared" si="16"/>
        <v>2.9807692307692309E-2</v>
      </c>
    </row>
    <row r="205" spans="1:20" x14ac:dyDescent="0.2">
      <c r="A205" s="31" t="s">
        <v>69</v>
      </c>
      <c r="B205" s="30">
        <v>0</v>
      </c>
      <c r="C205" s="30">
        <v>95</v>
      </c>
      <c r="D205" s="30">
        <v>0</v>
      </c>
      <c r="E205" s="10">
        <v>0.28976385259764958</v>
      </c>
      <c r="F205" s="3" t="str">
        <f t="shared" si="15"/>
        <v/>
      </c>
      <c r="G205" s="3">
        <v>32</v>
      </c>
      <c r="H205" s="3">
        <v>52</v>
      </c>
      <c r="I205" s="11">
        <f t="shared" si="16"/>
        <v>3.0769230769230771E-2</v>
      </c>
    </row>
    <row r="206" spans="1:20" x14ac:dyDescent="0.2">
      <c r="A206" s="31" t="s">
        <v>86</v>
      </c>
      <c r="B206" s="30">
        <v>0</v>
      </c>
      <c r="C206" s="30">
        <v>95</v>
      </c>
      <c r="D206" s="30">
        <v>0</v>
      </c>
      <c r="E206" s="10">
        <v>0.28976385259764958</v>
      </c>
      <c r="F206" s="3" t="str">
        <f t="shared" si="15"/>
        <v/>
      </c>
      <c r="G206" s="3">
        <v>33</v>
      </c>
      <c r="H206" s="3">
        <v>52</v>
      </c>
      <c r="I206" s="11">
        <f t="shared" si="16"/>
        <v>3.1730769230769229E-2</v>
      </c>
    </row>
    <row r="207" spans="1:20" x14ac:dyDescent="0.2">
      <c r="A207" s="31" t="s">
        <v>91</v>
      </c>
      <c r="B207" s="30">
        <v>0</v>
      </c>
      <c r="C207" s="30">
        <v>95</v>
      </c>
      <c r="D207" s="30">
        <v>0</v>
      </c>
      <c r="E207" s="10">
        <v>0.29783318275792703</v>
      </c>
      <c r="F207" s="3" t="str">
        <f t="shared" si="15"/>
        <v/>
      </c>
      <c r="G207" s="3">
        <v>34</v>
      </c>
      <c r="H207" s="3">
        <v>52</v>
      </c>
      <c r="I207" s="11">
        <f t="shared" si="16"/>
        <v>3.2692307692307694E-2</v>
      </c>
    </row>
    <row r="208" spans="1:20" s="14" customFormat="1" x14ac:dyDescent="0.2">
      <c r="A208" s="31" t="s">
        <v>73</v>
      </c>
      <c r="B208" s="30">
        <v>0</v>
      </c>
      <c r="C208" s="30">
        <v>95</v>
      </c>
      <c r="D208" s="30">
        <v>0</v>
      </c>
      <c r="E208" s="10">
        <v>0.3018337625045906</v>
      </c>
      <c r="F208" s="3" t="str">
        <f t="shared" si="15"/>
        <v/>
      </c>
      <c r="G208" s="3">
        <v>35</v>
      </c>
      <c r="H208" s="3">
        <v>52</v>
      </c>
      <c r="I208" s="11">
        <f t="shared" si="16"/>
        <v>3.3653846153846159E-2</v>
      </c>
      <c r="J208"/>
      <c r="K208"/>
      <c r="L208"/>
      <c r="M208"/>
      <c r="N208"/>
      <c r="O208"/>
      <c r="P208"/>
      <c r="Q208"/>
      <c r="R208"/>
      <c r="S208"/>
      <c r="T208"/>
    </row>
    <row r="209" spans="1:20" s="15" customFormat="1" x14ac:dyDescent="0.2">
      <c r="A209" s="31" t="s">
        <v>10</v>
      </c>
      <c r="B209" s="30">
        <v>0</v>
      </c>
      <c r="C209" s="30">
        <v>95</v>
      </c>
      <c r="D209" s="30">
        <v>0</v>
      </c>
      <c r="E209" s="10">
        <v>0.34061958683244586</v>
      </c>
      <c r="F209" s="3" t="str">
        <f t="shared" si="15"/>
        <v/>
      </c>
      <c r="G209" s="3">
        <v>36</v>
      </c>
      <c r="H209" s="3">
        <v>52</v>
      </c>
      <c r="I209" s="11">
        <f t="shared" si="16"/>
        <v>3.4615384615384617E-2</v>
      </c>
      <c r="J209"/>
      <c r="K209"/>
      <c r="L209"/>
      <c r="M209"/>
      <c r="N209"/>
      <c r="O209"/>
      <c r="P209"/>
      <c r="Q209"/>
      <c r="R209"/>
      <c r="S209"/>
      <c r="T209"/>
    </row>
    <row r="210" spans="1:20" s="15" customFormat="1" x14ac:dyDescent="0.2">
      <c r="A210" s="31" t="s">
        <v>3</v>
      </c>
      <c r="B210" s="30">
        <v>0</v>
      </c>
      <c r="C210" s="30">
        <v>95</v>
      </c>
      <c r="D210" s="30">
        <v>0</v>
      </c>
      <c r="E210" s="10">
        <v>0.3808245891116897</v>
      </c>
      <c r="F210" s="3" t="str">
        <f t="shared" si="15"/>
        <v/>
      </c>
      <c r="G210" s="3">
        <v>37</v>
      </c>
      <c r="H210" s="3">
        <v>52</v>
      </c>
      <c r="I210" s="11">
        <f t="shared" si="16"/>
        <v>3.5576923076923082E-2</v>
      </c>
      <c r="J210"/>
      <c r="K210"/>
      <c r="L210"/>
      <c r="M210"/>
      <c r="N210"/>
      <c r="O210"/>
      <c r="P210"/>
      <c r="Q210"/>
      <c r="R210"/>
      <c r="S210"/>
      <c r="T210"/>
    </row>
    <row r="211" spans="1:20" s="15" customFormat="1" x14ac:dyDescent="0.2">
      <c r="A211" s="31" t="s">
        <v>82</v>
      </c>
      <c r="B211" s="30">
        <v>0</v>
      </c>
      <c r="C211" s="30">
        <v>95</v>
      </c>
      <c r="D211" s="30">
        <v>0</v>
      </c>
      <c r="E211" s="10">
        <v>0.40172207880485589</v>
      </c>
      <c r="F211" s="3" t="str">
        <f t="shared" si="15"/>
        <v/>
      </c>
      <c r="G211" s="3">
        <v>38</v>
      </c>
      <c r="H211" s="3">
        <v>52</v>
      </c>
      <c r="I211" s="11">
        <f t="shared" si="16"/>
        <v>3.653846153846154E-2</v>
      </c>
      <c r="J211"/>
      <c r="K211"/>
      <c r="L211"/>
      <c r="M211"/>
      <c r="N211"/>
      <c r="O211"/>
      <c r="P211"/>
      <c r="Q211"/>
      <c r="R211"/>
      <c r="S211"/>
      <c r="T211"/>
    </row>
    <row r="212" spans="1:20" s="15" customFormat="1" x14ac:dyDescent="0.2">
      <c r="A212" s="31" t="s">
        <v>7</v>
      </c>
      <c r="B212" s="30">
        <v>0</v>
      </c>
      <c r="C212" s="30">
        <v>95</v>
      </c>
      <c r="D212" s="30">
        <v>0</v>
      </c>
      <c r="E212" s="10">
        <v>0.40513648754105769</v>
      </c>
      <c r="F212" s="3" t="str">
        <f t="shared" si="15"/>
        <v/>
      </c>
      <c r="G212" s="3">
        <v>39</v>
      </c>
      <c r="H212" s="3">
        <v>52</v>
      </c>
      <c r="I212" s="11">
        <f t="shared" si="16"/>
        <v>3.7500000000000006E-2</v>
      </c>
      <c r="J212"/>
      <c r="K212"/>
      <c r="L212"/>
      <c r="M212"/>
      <c r="N212"/>
      <c r="O212"/>
      <c r="P212"/>
      <c r="Q212"/>
      <c r="R212"/>
      <c r="S212"/>
      <c r="T212"/>
    </row>
    <row r="213" spans="1:20" s="15" customFormat="1" x14ac:dyDescent="0.2">
      <c r="A213" s="31" t="s">
        <v>85</v>
      </c>
      <c r="B213" s="30">
        <v>0</v>
      </c>
      <c r="C213" s="30">
        <v>95</v>
      </c>
      <c r="D213" s="30">
        <v>0</v>
      </c>
      <c r="E213" s="10">
        <v>0.40853161399688209</v>
      </c>
      <c r="F213" s="3" t="str">
        <f t="shared" si="15"/>
        <v/>
      </c>
      <c r="G213" s="3">
        <v>40</v>
      </c>
      <c r="H213" s="3">
        <v>52</v>
      </c>
      <c r="I213" s="11">
        <f t="shared" si="16"/>
        <v>3.8461538461538464E-2</v>
      </c>
      <c r="J213"/>
      <c r="K213"/>
      <c r="L213"/>
      <c r="M213"/>
      <c r="N213"/>
      <c r="O213"/>
      <c r="P213"/>
      <c r="Q213"/>
      <c r="R213"/>
      <c r="S213"/>
      <c r="T213"/>
    </row>
    <row r="214" spans="1:20" s="15" customFormat="1" x14ac:dyDescent="0.2">
      <c r="A214" s="31" t="s">
        <v>81</v>
      </c>
      <c r="B214" s="30">
        <v>0</v>
      </c>
      <c r="C214" s="30">
        <v>95</v>
      </c>
      <c r="D214" s="30">
        <v>0</v>
      </c>
      <c r="E214" s="10">
        <v>0.40853161399688209</v>
      </c>
      <c r="F214" s="3" t="str">
        <f t="shared" si="15"/>
        <v/>
      </c>
      <c r="G214" s="3">
        <v>41</v>
      </c>
      <c r="H214" s="3">
        <v>52</v>
      </c>
      <c r="I214" s="11">
        <f t="shared" si="16"/>
        <v>3.9423076923076922E-2</v>
      </c>
      <c r="J214"/>
      <c r="K214"/>
      <c r="L214"/>
      <c r="M214"/>
      <c r="N214"/>
      <c r="O214"/>
      <c r="P214"/>
      <c r="Q214"/>
      <c r="R214"/>
      <c r="S214"/>
      <c r="T214"/>
    </row>
    <row r="215" spans="1:20" s="15" customFormat="1" x14ac:dyDescent="0.2">
      <c r="A215" s="31" t="s">
        <v>18</v>
      </c>
      <c r="B215" s="30">
        <v>1</v>
      </c>
      <c r="C215" s="30">
        <v>95</v>
      </c>
      <c r="D215" s="30">
        <v>1.0526315789473684E-2</v>
      </c>
      <c r="E215" s="10">
        <v>0.45400687564565301</v>
      </c>
      <c r="F215" s="3" t="str">
        <f t="shared" si="15"/>
        <v/>
      </c>
      <c r="G215" s="3">
        <v>42</v>
      </c>
      <c r="H215" s="3">
        <v>52</v>
      </c>
      <c r="I215" s="11">
        <f t="shared" si="16"/>
        <v>4.0384615384615387E-2</v>
      </c>
      <c r="J215"/>
      <c r="K215"/>
      <c r="L215"/>
      <c r="M215"/>
      <c r="N215"/>
      <c r="O215"/>
      <c r="P215"/>
      <c r="Q215"/>
      <c r="R215"/>
      <c r="S215"/>
      <c r="T215"/>
    </row>
    <row r="216" spans="1:20" s="15" customFormat="1" x14ac:dyDescent="0.2">
      <c r="A216" s="31" t="s">
        <v>42</v>
      </c>
      <c r="B216" s="30">
        <v>3</v>
      </c>
      <c r="C216" s="30">
        <v>95</v>
      </c>
      <c r="D216" s="30">
        <v>3.1578947368421054E-2</v>
      </c>
      <c r="E216" s="10">
        <v>0.60005493609329164</v>
      </c>
      <c r="F216" s="3" t="str">
        <f t="shared" si="15"/>
        <v/>
      </c>
      <c r="G216" s="3">
        <v>43</v>
      </c>
      <c r="H216" s="3">
        <v>52</v>
      </c>
      <c r="I216" s="11">
        <f t="shared" si="16"/>
        <v>4.1346153846153845E-2</v>
      </c>
      <c r="J216"/>
      <c r="K216"/>
      <c r="L216"/>
      <c r="M216"/>
      <c r="N216"/>
      <c r="O216"/>
      <c r="P216"/>
      <c r="Q216"/>
      <c r="R216"/>
      <c r="S216"/>
      <c r="T216"/>
    </row>
    <row r="217" spans="1:20" s="15" customFormat="1" x14ac:dyDescent="0.2">
      <c r="A217" s="31" t="s">
        <v>74</v>
      </c>
      <c r="B217" s="30">
        <v>0</v>
      </c>
      <c r="C217" s="30">
        <v>95</v>
      </c>
      <c r="D217" s="30">
        <v>0</v>
      </c>
      <c r="E217" s="10">
        <v>0.60184790620316031</v>
      </c>
      <c r="F217" s="3" t="str">
        <f t="shared" si="15"/>
        <v/>
      </c>
      <c r="G217" s="3">
        <v>44</v>
      </c>
      <c r="H217" s="3">
        <v>52</v>
      </c>
      <c r="I217" s="11">
        <f t="shared" si="16"/>
        <v>4.230769230769231E-2</v>
      </c>
      <c r="J217"/>
      <c r="K217"/>
      <c r="L217"/>
      <c r="M217"/>
      <c r="N217"/>
      <c r="O217"/>
      <c r="P217"/>
      <c r="Q217"/>
      <c r="R217"/>
      <c r="S217"/>
      <c r="T217"/>
    </row>
    <row r="218" spans="1:20" s="15" customFormat="1" x14ac:dyDescent="0.2">
      <c r="A218" s="31" t="s">
        <v>87</v>
      </c>
      <c r="B218" s="30">
        <v>0</v>
      </c>
      <c r="C218" s="30">
        <v>95</v>
      </c>
      <c r="D218" s="30">
        <v>0</v>
      </c>
      <c r="E218" s="10">
        <v>0.67634219123058459</v>
      </c>
      <c r="F218" s="3" t="str">
        <f t="shared" si="15"/>
        <v/>
      </c>
      <c r="G218" s="3">
        <v>45</v>
      </c>
      <c r="H218" s="3">
        <v>52</v>
      </c>
      <c r="I218" s="11">
        <f t="shared" si="16"/>
        <v>4.3269230769230775E-2</v>
      </c>
      <c r="J218"/>
      <c r="K218"/>
      <c r="L218"/>
      <c r="M218"/>
      <c r="N218"/>
      <c r="O218"/>
      <c r="P218"/>
      <c r="Q218"/>
      <c r="R218"/>
      <c r="S218"/>
      <c r="T218"/>
    </row>
    <row r="219" spans="1:20" s="15" customFormat="1" x14ac:dyDescent="0.2">
      <c r="A219" s="31" t="s">
        <v>76</v>
      </c>
      <c r="B219" s="30">
        <v>0</v>
      </c>
      <c r="C219" s="30">
        <v>95</v>
      </c>
      <c r="D219" s="30">
        <v>0</v>
      </c>
      <c r="E219" s="10">
        <v>0.72459040790481266</v>
      </c>
      <c r="F219" s="3" t="str">
        <f t="shared" si="15"/>
        <v/>
      </c>
      <c r="G219" s="3">
        <v>46</v>
      </c>
      <c r="H219" s="3">
        <v>52</v>
      </c>
      <c r="I219" s="11">
        <f t="shared" si="16"/>
        <v>4.4230769230769233E-2</v>
      </c>
      <c r="J219"/>
      <c r="K219"/>
      <c r="L219"/>
      <c r="M219"/>
      <c r="N219"/>
      <c r="O219"/>
      <c r="P219"/>
      <c r="Q219"/>
      <c r="R219"/>
      <c r="S219"/>
      <c r="T219"/>
    </row>
    <row r="220" spans="1:20" s="15" customFormat="1" x14ac:dyDescent="0.2">
      <c r="A220" s="31" t="s">
        <v>38</v>
      </c>
      <c r="B220" s="30">
        <v>2</v>
      </c>
      <c r="C220" s="30">
        <v>95</v>
      </c>
      <c r="D220" s="30">
        <v>2.1052631578947368E-2</v>
      </c>
      <c r="E220" s="10">
        <v>0.73556917217119189</v>
      </c>
      <c r="F220" s="3" t="str">
        <f t="shared" si="15"/>
        <v/>
      </c>
      <c r="G220" s="3">
        <v>47</v>
      </c>
      <c r="H220" s="3">
        <v>52</v>
      </c>
      <c r="I220" s="11">
        <f t="shared" si="16"/>
        <v>4.5192307692307698E-2</v>
      </c>
      <c r="J220"/>
      <c r="K220"/>
      <c r="L220"/>
      <c r="M220"/>
      <c r="N220"/>
      <c r="O220"/>
      <c r="P220"/>
      <c r="Q220"/>
      <c r="R220"/>
      <c r="S220"/>
      <c r="T220"/>
    </row>
    <row r="221" spans="1:20" s="15" customFormat="1" x14ac:dyDescent="0.2">
      <c r="A221" s="31" t="s">
        <v>41</v>
      </c>
      <c r="B221" s="30">
        <v>0</v>
      </c>
      <c r="C221" s="30">
        <v>95</v>
      </c>
      <c r="D221" s="30">
        <v>0</v>
      </c>
      <c r="E221" s="10">
        <v>0.74743529199421355</v>
      </c>
      <c r="F221" s="3" t="str">
        <f t="shared" si="15"/>
        <v/>
      </c>
      <c r="G221" s="3">
        <v>48</v>
      </c>
      <c r="H221" s="3">
        <v>52</v>
      </c>
      <c r="I221" s="11">
        <f t="shared" si="16"/>
        <v>4.6153846153846156E-2</v>
      </c>
      <c r="J221"/>
      <c r="K221"/>
      <c r="L221"/>
      <c r="M221"/>
      <c r="N221"/>
      <c r="O221"/>
      <c r="P221"/>
      <c r="Q221"/>
      <c r="R221"/>
      <c r="S221"/>
      <c r="T221"/>
    </row>
    <row r="222" spans="1:20" s="15" customFormat="1" x14ac:dyDescent="0.2">
      <c r="A222" s="31" t="s">
        <v>77</v>
      </c>
      <c r="B222" s="30">
        <v>0</v>
      </c>
      <c r="C222" s="30">
        <v>95</v>
      </c>
      <c r="D222" s="30">
        <v>0</v>
      </c>
      <c r="E222" s="10">
        <v>0.77238562113644771</v>
      </c>
      <c r="F222" s="3" t="str">
        <f t="shared" si="15"/>
        <v/>
      </c>
      <c r="G222" s="3">
        <v>49</v>
      </c>
      <c r="H222" s="3">
        <v>52</v>
      </c>
      <c r="I222" s="11">
        <f t="shared" si="16"/>
        <v>4.7115384615384615E-2</v>
      </c>
      <c r="J222"/>
      <c r="K222"/>
      <c r="L222"/>
      <c r="M222"/>
      <c r="N222"/>
      <c r="O222"/>
      <c r="P222"/>
      <c r="Q222"/>
      <c r="R222"/>
      <c r="S222"/>
      <c r="T222"/>
    </row>
    <row r="223" spans="1:20" x14ac:dyDescent="0.2">
      <c r="A223" s="31" t="s">
        <v>33</v>
      </c>
      <c r="B223" s="30">
        <v>0</v>
      </c>
      <c r="C223" s="30">
        <v>95</v>
      </c>
      <c r="D223" s="30">
        <v>0</v>
      </c>
      <c r="E223" s="10">
        <v>0.88320579669593646</v>
      </c>
      <c r="F223" s="3" t="str">
        <f t="shared" si="15"/>
        <v/>
      </c>
      <c r="G223" s="3">
        <v>50</v>
      </c>
      <c r="H223" s="3">
        <v>52</v>
      </c>
      <c r="I223" s="11">
        <f t="shared" si="16"/>
        <v>4.807692307692308E-2</v>
      </c>
    </row>
    <row r="224" spans="1:20" x14ac:dyDescent="0.2">
      <c r="A224" s="31" t="s">
        <v>8</v>
      </c>
      <c r="B224" s="30">
        <v>0</v>
      </c>
      <c r="C224" s="30">
        <v>95</v>
      </c>
      <c r="D224" s="30">
        <v>0</v>
      </c>
      <c r="E224" s="10">
        <v>0.88655746028729543</v>
      </c>
      <c r="F224" s="3" t="str">
        <f t="shared" si="15"/>
        <v/>
      </c>
      <c r="G224" s="3">
        <v>51</v>
      </c>
      <c r="H224" s="3">
        <v>52</v>
      </c>
      <c r="I224" s="11">
        <f t="shared" si="16"/>
        <v>4.9038461538461538E-2</v>
      </c>
    </row>
    <row r="225" spans="1:9" x14ac:dyDescent="0.2">
      <c r="A225" s="31" t="s">
        <v>32</v>
      </c>
      <c r="B225" s="30">
        <v>5</v>
      </c>
      <c r="C225" s="30">
        <v>95</v>
      </c>
      <c r="D225" s="30">
        <v>5.2631578947368418E-2</v>
      </c>
      <c r="E225" s="10">
        <v>0.92815476549116871</v>
      </c>
      <c r="F225" s="3" t="str">
        <f t="shared" si="15"/>
        <v/>
      </c>
      <c r="G225" s="3">
        <v>52</v>
      </c>
      <c r="H225" s="3">
        <v>52</v>
      </c>
      <c r="I225" s="11">
        <f t="shared" si="16"/>
        <v>0.05</v>
      </c>
    </row>
    <row r="228" spans="1:9" ht="16" x14ac:dyDescent="0.2">
      <c r="A228" s="16" t="s">
        <v>21</v>
      </c>
      <c r="B228" s="92" t="s">
        <v>51</v>
      </c>
      <c r="C228" s="93"/>
      <c r="D228" s="93"/>
      <c r="E228" s="93"/>
      <c r="F228" s="93"/>
      <c r="G228" s="93"/>
      <c r="H228" s="93"/>
      <c r="I228" s="94"/>
    </row>
    <row r="229" spans="1:9" ht="48" x14ac:dyDescent="0.2">
      <c r="A229" s="17"/>
      <c r="B229" s="1" t="s">
        <v>25</v>
      </c>
      <c r="C229" s="1" t="s">
        <v>26</v>
      </c>
      <c r="D229" s="1" t="s">
        <v>27</v>
      </c>
      <c r="E229" s="1" t="s">
        <v>28</v>
      </c>
      <c r="F229" s="18" t="s">
        <v>63</v>
      </c>
      <c r="G229" s="18" t="s">
        <v>62</v>
      </c>
      <c r="H229" s="18" t="s">
        <v>52</v>
      </c>
      <c r="I229" s="18" t="s">
        <v>131</v>
      </c>
    </row>
    <row r="230" spans="1:9" x14ac:dyDescent="0.2">
      <c r="A230" s="32" t="s">
        <v>1</v>
      </c>
      <c r="B230" s="36">
        <v>26</v>
      </c>
      <c r="C230" s="36">
        <v>115</v>
      </c>
      <c r="D230" s="30">
        <v>0.22608695652173913</v>
      </c>
      <c r="E230" s="10">
        <v>0</v>
      </c>
      <c r="F230" s="3" t="str">
        <f>IF(E230&lt;I230,"X","")</f>
        <v>X</v>
      </c>
      <c r="G230" s="3">
        <v>1</v>
      </c>
      <c r="H230" s="3">
        <v>52</v>
      </c>
      <c r="I230" s="11">
        <f>0.05*(G230/H230)</f>
        <v>9.6153846153846159E-4</v>
      </c>
    </row>
    <row r="231" spans="1:9" x14ac:dyDescent="0.2">
      <c r="A231" s="32" t="s">
        <v>11</v>
      </c>
      <c r="B231" s="36">
        <v>8</v>
      </c>
      <c r="C231" s="36">
        <v>115</v>
      </c>
      <c r="D231" s="30">
        <v>6.9565217391304349E-2</v>
      </c>
      <c r="E231" s="10">
        <v>8.6167628587929812E-11</v>
      </c>
      <c r="F231" s="3" t="str">
        <f t="shared" ref="F231:F281" si="17">IF(E231&lt;I231,"X","")</f>
        <v>X</v>
      </c>
      <c r="G231" s="3">
        <v>2</v>
      </c>
      <c r="H231" s="3">
        <v>52</v>
      </c>
      <c r="I231" s="11">
        <f t="shared" ref="I231:I281" si="18">0.05*(G231/H231)</f>
        <v>1.9230769230769232E-3</v>
      </c>
    </row>
    <row r="232" spans="1:9" x14ac:dyDescent="0.2">
      <c r="A232" s="32" t="s">
        <v>8</v>
      </c>
      <c r="B232" s="30">
        <v>15</v>
      </c>
      <c r="C232" s="30">
        <v>115</v>
      </c>
      <c r="D232" s="30">
        <v>0.13043478260869565</v>
      </c>
      <c r="E232" s="10">
        <v>8.585732347299313E-9</v>
      </c>
      <c r="F232" s="3" t="str">
        <f t="shared" si="17"/>
        <v>X</v>
      </c>
      <c r="G232" s="3">
        <v>3</v>
      </c>
      <c r="H232" s="3">
        <v>52</v>
      </c>
      <c r="I232" s="11">
        <f t="shared" si="18"/>
        <v>2.8846153846153848E-3</v>
      </c>
    </row>
    <row r="233" spans="1:9" x14ac:dyDescent="0.2">
      <c r="A233" s="32" t="s">
        <v>7</v>
      </c>
      <c r="B233" s="36">
        <v>4</v>
      </c>
      <c r="C233" s="36">
        <v>115</v>
      </c>
      <c r="D233" s="30">
        <v>3.4782608695652174E-2</v>
      </c>
      <c r="E233" s="10">
        <v>4.4991444420472426E-4</v>
      </c>
      <c r="F233" s="3" t="str">
        <f t="shared" si="17"/>
        <v>X</v>
      </c>
      <c r="G233" s="3">
        <v>4</v>
      </c>
      <c r="H233" s="3">
        <v>52</v>
      </c>
      <c r="I233" s="11">
        <f t="shared" si="18"/>
        <v>3.8461538461538464E-3</v>
      </c>
    </row>
    <row r="234" spans="1:9" x14ac:dyDescent="0.2">
      <c r="A234" s="32" t="s">
        <v>66</v>
      </c>
      <c r="B234" s="36">
        <v>2</v>
      </c>
      <c r="C234" s="36">
        <v>115</v>
      </c>
      <c r="D234" s="30">
        <v>1.7391304347826087E-2</v>
      </c>
      <c r="E234" s="10">
        <v>5.0648985548007452E-4</v>
      </c>
      <c r="F234" s="3" t="str">
        <f t="shared" si="17"/>
        <v>X</v>
      </c>
      <c r="G234" s="3">
        <v>5</v>
      </c>
      <c r="H234" s="3">
        <v>52</v>
      </c>
      <c r="I234" s="11">
        <f t="shared" si="18"/>
        <v>4.807692307692308E-3</v>
      </c>
    </row>
    <row r="235" spans="1:9" x14ac:dyDescent="0.2">
      <c r="A235" s="32" t="s">
        <v>10</v>
      </c>
      <c r="B235" s="36">
        <v>3</v>
      </c>
      <c r="C235" s="36">
        <v>115</v>
      </c>
      <c r="D235" s="30">
        <v>2.6086956521739129E-2</v>
      </c>
      <c r="E235" s="10">
        <v>1.7205685427419404E-3</v>
      </c>
      <c r="F235" s="3" t="str">
        <f t="shared" si="17"/>
        <v>X</v>
      </c>
      <c r="G235" s="3">
        <v>6</v>
      </c>
      <c r="H235" s="3">
        <v>52</v>
      </c>
      <c r="I235" s="11">
        <f t="shared" si="18"/>
        <v>5.7692307692307696E-3</v>
      </c>
    </row>
    <row r="236" spans="1:9" x14ac:dyDescent="0.2">
      <c r="A236" s="32" t="s">
        <v>68</v>
      </c>
      <c r="B236" s="36">
        <v>2</v>
      </c>
      <c r="C236" s="36">
        <v>115</v>
      </c>
      <c r="D236" s="30">
        <v>1.7391304347826087E-2</v>
      </c>
      <c r="E236" s="10">
        <v>3.8651104405644787E-3</v>
      </c>
      <c r="F236" s="3" t="str">
        <f t="shared" si="17"/>
        <v>X</v>
      </c>
      <c r="G236" s="3">
        <v>7</v>
      </c>
      <c r="H236" s="3">
        <v>52</v>
      </c>
      <c r="I236" s="11">
        <f t="shared" si="18"/>
        <v>6.7307692307692311E-3</v>
      </c>
    </row>
    <row r="237" spans="1:9" x14ac:dyDescent="0.2">
      <c r="A237" s="31" t="s">
        <v>80</v>
      </c>
      <c r="B237" s="30">
        <v>1</v>
      </c>
      <c r="C237" s="30">
        <v>115</v>
      </c>
      <c r="D237" s="30">
        <v>8.6956521739130436E-3</v>
      </c>
      <c r="E237" s="10">
        <v>1.4159125890774282E-2</v>
      </c>
      <c r="F237" s="3" t="str">
        <f t="shared" si="17"/>
        <v/>
      </c>
      <c r="G237" s="3">
        <v>8</v>
      </c>
      <c r="H237" s="3">
        <v>52</v>
      </c>
      <c r="I237" s="11">
        <f t="shared" si="18"/>
        <v>7.6923076923076927E-3</v>
      </c>
    </row>
    <row r="238" spans="1:9" x14ac:dyDescent="0.2">
      <c r="A238" s="31" t="s">
        <v>34</v>
      </c>
      <c r="B238" s="36">
        <v>6</v>
      </c>
      <c r="C238" s="36">
        <v>115</v>
      </c>
      <c r="D238" s="30">
        <v>5.2173913043478258E-2</v>
      </c>
      <c r="E238" s="10">
        <v>1.4288447299705243E-2</v>
      </c>
      <c r="F238" s="3" t="str">
        <f t="shared" si="17"/>
        <v/>
      </c>
      <c r="G238" s="3">
        <v>9</v>
      </c>
      <c r="H238" s="3">
        <v>52</v>
      </c>
      <c r="I238" s="11">
        <f t="shared" si="18"/>
        <v>8.6538461538461543E-3</v>
      </c>
    </row>
    <row r="239" spans="1:9" x14ac:dyDescent="0.2">
      <c r="A239" s="31" t="s">
        <v>81</v>
      </c>
      <c r="B239" s="30">
        <v>2</v>
      </c>
      <c r="C239" s="30">
        <v>115</v>
      </c>
      <c r="D239" s="30">
        <v>1.7391304347826087E-2</v>
      </c>
      <c r="E239" s="10">
        <v>2.6199196592858298E-2</v>
      </c>
      <c r="F239" s="3" t="str">
        <f t="shared" si="17"/>
        <v/>
      </c>
      <c r="G239" s="3">
        <v>10</v>
      </c>
      <c r="H239" s="3">
        <v>52</v>
      </c>
      <c r="I239" s="11">
        <f t="shared" si="18"/>
        <v>9.6153846153846159E-3</v>
      </c>
    </row>
    <row r="240" spans="1:9" x14ac:dyDescent="0.2">
      <c r="A240" s="31" t="s">
        <v>79</v>
      </c>
      <c r="B240" s="30">
        <v>1</v>
      </c>
      <c r="C240" s="30">
        <v>115</v>
      </c>
      <c r="D240" s="30">
        <v>8.6956521739130436E-3</v>
      </c>
      <c r="E240" s="10">
        <v>3.5917798196690276E-2</v>
      </c>
      <c r="F240" s="3" t="str">
        <f t="shared" si="17"/>
        <v/>
      </c>
      <c r="G240" s="3">
        <v>11</v>
      </c>
      <c r="H240" s="3">
        <v>52</v>
      </c>
      <c r="I240" s="11">
        <f t="shared" si="18"/>
        <v>1.0576923076923078E-2</v>
      </c>
    </row>
    <row r="241" spans="1:9" x14ac:dyDescent="0.2">
      <c r="A241" s="31" t="s">
        <v>84</v>
      </c>
      <c r="B241" s="30">
        <v>1</v>
      </c>
      <c r="C241" s="30">
        <v>115</v>
      </c>
      <c r="D241" s="30">
        <v>8.6956521739130436E-3</v>
      </c>
      <c r="E241" s="10">
        <v>4.0564562687066985E-2</v>
      </c>
      <c r="F241" s="3" t="str">
        <f t="shared" si="17"/>
        <v/>
      </c>
      <c r="G241" s="3">
        <v>12</v>
      </c>
      <c r="H241" s="3">
        <v>52</v>
      </c>
      <c r="I241" s="11">
        <f t="shared" si="18"/>
        <v>1.1538461538461539E-2</v>
      </c>
    </row>
    <row r="242" spans="1:9" x14ac:dyDescent="0.2">
      <c r="A242" s="31" t="s">
        <v>78</v>
      </c>
      <c r="B242" s="30">
        <v>1</v>
      </c>
      <c r="C242" s="30">
        <v>115</v>
      </c>
      <c r="D242" s="30">
        <v>8.6956521739130436E-3</v>
      </c>
      <c r="E242" s="10">
        <v>4.542461878716697E-2</v>
      </c>
      <c r="F242" s="3" t="str">
        <f t="shared" si="17"/>
        <v/>
      </c>
      <c r="G242" s="3">
        <v>13</v>
      </c>
      <c r="H242" s="3">
        <v>52</v>
      </c>
      <c r="I242" s="11">
        <f t="shared" si="18"/>
        <v>1.2500000000000001E-2</v>
      </c>
    </row>
    <row r="243" spans="1:9" x14ac:dyDescent="0.2">
      <c r="A243" s="31" t="s">
        <v>90</v>
      </c>
      <c r="B243" s="30">
        <v>1</v>
      </c>
      <c r="C243" s="30">
        <v>115</v>
      </c>
      <c r="D243" s="30">
        <v>8.6956521739130436E-3</v>
      </c>
      <c r="E243" s="10">
        <v>4.542461878716697E-2</v>
      </c>
      <c r="F243" s="3" t="str">
        <f t="shared" si="17"/>
        <v/>
      </c>
      <c r="G243" s="3">
        <v>14</v>
      </c>
      <c r="H243" s="3">
        <v>52</v>
      </c>
      <c r="I243" s="11">
        <f t="shared" si="18"/>
        <v>1.3461538461538462E-2</v>
      </c>
    </row>
    <row r="244" spans="1:9" x14ac:dyDescent="0.2">
      <c r="A244" s="31" t="s">
        <v>69</v>
      </c>
      <c r="B244" s="30">
        <v>1</v>
      </c>
      <c r="C244" s="30">
        <v>115</v>
      </c>
      <c r="D244" s="30">
        <v>8.6956521739130436E-3</v>
      </c>
      <c r="E244" s="10">
        <v>6.4903392581140418E-2</v>
      </c>
      <c r="F244" s="3" t="str">
        <f t="shared" si="17"/>
        <v/>
      </c>
      <c r="G244" s="3">
        <v>15</v>
      </c>
      <c r="H244" s="3">
        <v>52</v>
      </c>
      <c r="I244" s="11">
        <f t="shared" si="18"/>
        <v>1.4423076923076922E-2</v>
      </c>
    </row>
    <row r="245" spans="1:9" x14ac:dyDescent="0.2">
      <c r="A245" s="31" t="s">
        <v>4</v>
      </c>
      <c r="B245" s="30">
        <v>3</v>
      </c>
      <c r="C245" s="30">
        <v>115</v>
      </c>
      <c r="D245" s="30">
        <v>2.6086956521739129E-2</v>
      </c>
      <c r="E245" s="10">
        <v>9.7236436710841145E-2</v>
      </c>
      <c r="F245" s="3" t="str">
        <f t="shared" si="17"/>
        <v/>
      </c>
      <c r="G245" s="3">
        <v>16</v>
      </c>
      <c r="H245" s="3">
        <v>52</v>
      </c>
      <c r="I245" s="11">
        <f t="shared" si="18"/>
        <v>1.5384615384615385E-2</v>
      </c>
    </row>
    <row r="246" spans="1:9" x14ac:dyDescent="0.2">
      <c r="A246" s="31" t="s">
        <v>3</v>
      </c>
      <c r="B246" s="30">
        <v>1</v>
      </c>
      <c r="C246" s="30">
        <v>115</v>
      </c>
      <c r="D246" s="30">
        <v>8.6956521739130436E-3</v>
      </c>
      <c r="E246" s="10">
        <v>0.11463259007340798</v>
      </c>
      <c r="F246" s="3" t="str">
        <f t="shared" si="17"/>
        <v/>
      </c>
      <c r="G246" s="3">
        <v>17</v>
      </c>
      <c r="H246" s="3">
        <v>52</v>
      </c>
      <c r="I246" s="11">
        <f t="shared" si="18"/>
        <v>1.6346153846153847E-2</v>
      </c>
    </row>
    <row r="247" spans="1:9" x14ac:dyDescent="0.2">
      <c r="A247" s="31" t="s">
        <v>14</v>
      </c>
      <c r="B247" s="30">
        <v>0</v>
      </c>
      <c r="C247" s="30">
        <v>115</v>
      </c>
      <c r="D247" s="30">
        <v>0</v>
      </c>
      <c r="E247" s="10">
        <v>0.12278147544249596</v>
      </c>
      <c r="F247" s="3" t="str">
        <f t="shared" si="17"/>
        <v/>
      </c>
      <c r="G247" s="3">
        <v>18</v>
      </c>
      <c r="H247" s="3">
        <v>52</v>
      </c>
      <c r="I247" s="11">
        <f t="shared" si="18"/>
        <v>1.7307692307692309E-2</v>
      </c>
    </row>
    <row r="248" spans="1:9" x14ac:dyDescent="0.2">
      <c r="A248" s="31" t="s">
        <v>13</v>
      </c>
      <c r="B248" s="30">
        <v>1</v>
      </c>
      <c r="C248" s="30">
        <v>115</v>
      </c>
      <c r="D248" s="30">
        <v>8.6956521739130436E-3</v>
      </c>
      <c r="E248" s="10">
        <v>0.12824206147589068</v>
      </c>
      <c r="F248" s="3" t="str">
        <f t="shared" si="17"/>
        <v/>
      </c>
      <c r="G248" s="3">
        <v>19</v>
      </c>
      <c r="H248" s="3">
        <v>52</v>
      </c>
      <c r="I248" s="11">
        <f t="shared" si="18"/>
        <v>1.826923076923077E-2</v>
      </c>
    </row>
    <row r="249" spans="1:9" x14ac:dyDescent="0.2">
      <c r="A249" s="31" t="s">
        <v>83</v>
      </c>
      <c r="B249" s="30">
        <v>0</v>
      </c>
      <c r="C249" s="30">
        <v>115</v>
      </c>
      <c r="D249" s="30">
        <v>0</v>
      </c>
      <c r="E249" s="10">
        <v>0.13480227393168565</v>
      </c>
      <c r="F249" s="3" t="str">
        <f t="shared" si="17"/>
        <v/>
      </c>
      <c r="G249" s="3">
        <v>20</v>
      </c>
      <c r="H249" s="3">
        <v>52</v>
      </c>
      <c r="I249" s="11">
        <f t="shared" si="18"/>
        <v>1.9230769230769232E-2</v>
      </c>
    </row>
    <row r="250" spans="1:9" x14ac:dyDescent="0.2">
      <c r="A250" s="31" t="s">
        <v>88</v>
      </c>
      <c r="B250" s="30">
        <v>0</v>
      </c>
      <c r="C250" s="30">
        <v>115</v>
      </c>
      <c r="D250" s="30">
        <v>0</v>
      </c>
      <c r="E250" s="10">
        <v>0.13480227393168565</v>
      </c>
      <c r="F250" s="3" t="str">
        <f t="shared" si="17"/>
        <v/>
      </c>
      <c r="G250" s="3">
        <v>21</v>
      </c>
      <c r="H250" s="3">
        <v>52</v>
      </c>
      <c r="I250" s="11">
        <f t="shared" si="18"/>
        <v>2.0192307692307693E-2</v>
      </c>
    </row>
    <row r="251" spans="1:9" x14ac:dyDescent="0.2">
      <c r="A251" s="31" t="s">
        <v>89</v>
      </c>
      <c r="B251" s="30">
        <v>0</v>
      </c>
      <c r="C251" s="30">
        <v>115</v>
      </c>
      <c r="D251" s="30">
        <v>0</v>
      </c>
      <c r="E251" s="10">
        <v>0.14075129307480605</v>
      </c>
      <c r="F251" s="3" t="str">
        <f t="shared" si="17"/>
        <v/>
      </c>
      <c r="G251" s="3">
        <v>22</v>
      </c>
      <c r="H251" s="3">
        <v>52</v>
      </c>
      <c r="I251" s="11">
        <f t="shared" si="18"/>
        <v>2.1153846153846155E-2</v>
      </c>
    </row>
    <row r="252" spans="1:9" s="15" customFormat="1" x14ac:dyDescent="0.2">
      <c r="A252" s="31" t="s">
        <v>35</v>
      </c>
      <c r="B252" s="30">
        <v>0</v>
      </c>
      <c r="C252" s="30">
        <v>115</v>
      </c>
      <c r="D252" s="30">
        <v>0</v>
      </c>
      <c r="E252" s="10">
        <v>0.18690637476483052</v>
      </c>
      <c r="F252" s="3" t="str">
        <f t="shared" si="17"/>
        <v/>
      </c>
      <c r="G252" s="3">
        <v>23</v>
      </c>
      <c r="H252" s="3">
        <v>52</v>
      </c>
      <c r="I252" s="11">
        <f t="shared" si="18"/>
        <v>2.2115384615384617E-2</v>
      </c>
    </row>
    <row r="253" spans="1:9" s="15" customFormat="1" x14ac:dyDescent="0.2">
      <c r="A253" s="31" t="s">
        <v>72</v>
      </c>
      <c r="B253" s="30">
        <v>0</v>
      </c>
      <c r="C253" s="30">
        <v>115</v>
      </c>
      <c r="D253" s="30">
        <v>0</v>
      </c>
      <c r="E253" s="10">
        <v>0.21449627098066781</v>
      </c>
      <c r="F253" s="3" t="str">
        <f t="shared" si="17"/>
        <v/>
      </c>
      <c r="G253" s="3">
        <v>24</v>
      </c>
      <c r="H253" s="3">
        <v>52</v>
      </c>
      <c r="I253" s="11">
        <f t="shared" si="18"/>
        <v>2.3076923076923078E-2</v>
      </c>
    </row>
    <row r="254" spans="1:9" s="15" customFormat="1" x14ac:dyDescent="0.2">
      <c r="A254" s="31" t="s">
        <v>75</v>
      </c>
      <c r="B254" s="30">
        <v>0</v>
      </c>
      <c r="C254" s="30">
        <v>115</v>
      </c>
      <c r="D254" s="30">
        <v>0</v>
      </c>
      <c r="E254" s="10">
        <v>0.21990184641830024</v>
      </c>
      <c r="F254" s="3" t="str">
        <f t="shared" si="17"/>
        <v/>
      </c>
      <c r="G254" s="3">
        <v>25</v>
      </c>
      <c r="H254" s="3">
        <v>52</v>
      </c>
      <c r="I254" s="11">
        <f t="shared" si="18"/>
        <v>2.403846153846154E-2</v>
      </c>
    </row>
    <row r="255" spans="1:9" s="15" customFormat="1" x14ac:dyDescent="0.2">
      <c r="A255" s="31" t="s">
        <v>67</v>
      </c>
      <c r="B255" s="30">
        <v>0</v>
      </c>
      <c r="C255" s="30">
        <v>115</v>
      </c>
      <c r="D255" s="30">
        <v>0</v>
      </c>
      <c r="E255" s="10">
        <v>0.23060261236936497</v>
      </c>
      <c r="F255" s="3" t="str">
        <f t="shared" si="17"/>
        <v/>
      </c>
      <c r="G255" s="3">
        <v>26</v>
      </c>
      <c r="H255" s="3">
        <v>52</v>
      </c>
      <c r="I255" s="11">
        <f t="shared" si="18"/>
        <v>2.5000000000000001E-2</v>
      </c>
    </row>
    <row r="256" spans="1:9" s="15" customFormat="1" x14ac:dyDescent="0.2">
      <c r="A256" s="31" t="s">
        <v>71</v>
      </c>
      <c r="B256" s="30">
        <v>1</v>
      </c>
      <c r="C256" s="30">
        <v>115</v>
      </c>
      <c r="D256" s="30">
        <v>8.6956521739130436E-3</v>
      </c>
      <c r="E256" s="10">
        <v>0.23342525503006128</v>
      </c>
      <c r="F256" s="3" t="str">
        <f t="shared" si="17"/>
        <v/>
      </c>
      <c r="G256" s="3">
        <v>27</v>
      </c>
      <c r="H256" s="3">
        <v>52</v>
      </c>
      <c r="I256" s="11">
        <f t="shared" si="18"/>
        <v>2.5961538461538466E-2</v>
      </c>
    </row>
    <row r="257" spans="1:9" s="15" customFormat="1" x14ac:dyDescent="0.2">
      <c r="A257" s="31" t="s">
        <v>9</v>
      </c>
      <c r="B257" s="30">
        <v>5</v>
      </c>
      <c r="C257" s="30">
        <v>115</v>
      </c>
      <c r="D257" s="30">
        <v>4.3478260869565216E-2</v>
      </c>
      <c r="E257" s="10">
        <v>0.24608090992192788</v>
      </c>
      <c r="F257" s="3" t="str">
        <f t="shared" si="17"/>
        <v/>
      </c>
      <c r="G257" s="3">
        <v>28</v>
      </c>
      <c r="H257" s="3">
        <v>52</v>
      </c>
      <c r="I257" s="11">
        <f t="shared" si="18"/>
        <v>2.6923076923076925E-2</v>
      </c>
    </row>
    <row r="258" spans="1:9" s="15" customFormat="1" x14ac:dyDescent="0.2">
      <c r="A258" s="31" t="s">
        <v>19</v>
      </c>
      <c r="B258" s="30">
        <v>0</v>
      </c>
      <c r="C258" s="30">
        <v>115</v>
      </c>
      <c r="D258" s="30">
        <v>0</v>
      </c>
      <c r="E258" s="10">
        <v>0.26183957831127969</v>
      </c>
      <c r="F258" s="3" t="str">
        <f t="shared" si="17"/>
        <v/>
      </c>
      <c r="G258" s="3">
        <v>29</v>
      </c>
      <c r="H258" s="3">
        <v>52</v>
      </c>
      <c r="I258" s="11">
        <f t="shared" si="18"/>
        <v>2.7884615384615386E-2</v>
      </c>
    </row>
    <row r="259" spans="1:9" s="15" customFormat="1" x14ac:dyDescent="0.2">
      <c r="A259" s="31" t="s">
        <v>15</v>
      </c>
      <c r="B259" s="30">
        <v>1</v>
      </c>
      <c r="C259" s="30">
        <v>115</v>
      </c>
      <c r="D259" s="30">
        <v>8.6956521739130436E-3</v>
      </c>
      <c r="E259" s="10">
        <v>0.28937787540279047</v>
      </c>
      <c r="F259" s="3" t="str">
        <f t="shared" si="17"/>
        <v/>
      </c>
      <c r="G259" s="3">
        <v>30</v>
      </c>
      <c r="H259" s="3">
        <v>52</v>
      </c>
      <c r="I259" s="11">
        <f t="shared" si="18"/>
        <v>2.8846153846153844E-2</v>
      </c>
    </row>
    <row r="260" spans="1:9" s="15" customFormat="1" x14ac:dyDescent="0.2">
      <c r="A260" s="31" t="s">
        <v>74</v>
      </c>
      <c r="B260" s="30">
        <v>1</v>
      </c>
      <c r="C260" s="30">
        <v>115</v>
      </c>
      <c r="D260" s="30">
        <v>8.6956521739130436E-3</v>
      </c>
      <c r="E260" s="10">
        <v>0.30460787416801471</v>
      </c>
      <c r="F260" s="3" t="str">
        <f t="shared" si="17"/>
        <v/>
      </c>
      <c r="G260" s="3">
        <v>31</v>
      </c>
      <c r="H260" s="3">
        <v>52</v>
      </c>
      <c r="I260" s="11">
        <f t="shared" si="18"/>
        <v>2.9807692307692309E-2</v>
      </c>
    </row>
    <row r="261" spans="1:9" s="15" customFormat="1" x14ac:dyDescent="0.2">
      <c r="A261" s="31" t="s">
        <v>2</v>
      </c>
      <c r="B261" s="30">
        <v>1</v>
      </c>
      <c r="C261" s="30">
        <v>115</v>
      </c>
      <c r="D261" s="30">
        <v>8.6956521739130436E-3</v>
      </c>
      <c r="E261" s="10">
        <v>0.32230280301462688</v>
      </c>
      <c r="F261" s="3" t="str">
        <f t="shared" si="17"/>
        <v/>
      </c>
      <c r="G261" s="3">
        <v>32</v>
      </c>
      <c r="H261" s="3">
        <v>52</v>
      </c>
      <c r="I261" s="11">
        <f t="shared" si="18"/>
        <v>3.0769230769230771E-2</v>
      </c>
    </row>
    <row r="262" spans="1:9" s="15" customFormat="1" x14ac:dyDescent="0.2">
      <c r="A262" s="31" t="s">
        <v>20</v>
      </c>
      <c r="B262" s="30">
        <v>0</v>
      </c>
      <c r="C262" s="30">
        <v>115</v>
      </c>
      <c r="D262" s="30">
        <v>0</v>
      </c>
      <c r="E262" s="10">
        <v>0.32527222020065427</v>
      </c>
      <c r="F262" s="3" t="str">
        <f t="shared" si="17"/>
        <v/>
      </c>
      <c r="G262" s="3">
        <v>33</v>
      </c>
      <c r="H262" s="3">
        <v>52</v>
      </c>
      <c r="I262" s="11">
        <f t="shared" si="18"/>
        <v>3.1730769230769229E-2</v>
      </c>
    </row>
    <row r="263" spans="1:9" s="15" customFormat="1" x14ac:dyDescent="0.2">
      <c r="A263" s="31" t="s">
        <v>86</v>
      </c>
      <c r="B263" s="30">
        <v>0</v>
      </c>
      <c r="C263" s="30">
        <v>115</v>
      </c>
      <c r="D263" s="30">
        <v>0</v>
      </c>
      <c r="E263" s="10">
        <v>0.33912527158960371</v>
      </c>
      <c r="F263" s="3" t="str">
        <f t="shared" si="17"/>
        <v/>
      </c>
      <c r="G263" s="3">
        <v>34</v>
      </c>
      <c r="H263" s="3">
        <v>52</v>
      </c>
      <c r="I263" s="11">
        <f t="shared" si="18"/>
        <v>3.2692307692307694E-2</v>
      </c>
    </row>
    <row r="264" spans="1:9" s="15" customFormat="1" x14ac:dyDescent="0.2">
      <c r="A264" s="31" t="s">
        <v>91</v>
      </c>
      <c r="B264" s="30">
        <v>0</v>
      </c>
      <c r="C264" s="30">
        <v>115</v>
      </c>
      <c r="D264" s="30">
        <v>0</v>
      </c>
      <c r="E264" s="10">
        <v>0.34820361961069957</v>
      </c>
      <c r="F264" s="3" t="str">
        <f t="shared" si="17"/>
        <v/>
      </c>
      <c r="G264" s="3">
        <v>35</v>
      </c>
      <c r="H264" s="3">
        <v>52</v>
      </c>
      <c r="I264" s="11">
        <f t="shared" si="18"/>
        <v>3.3653846153846159E-2</v>
      </c>
    </row>
    <row r="265" spans="1:9" s="15" customFormat="1" x14ac:dyDescent="0.2">
      <c r="A265" s="31" t="s">
        <v>73</v>
      </c>
      <c r="B265" s="30">
        <v>0</v>
      </c>
      <c r="C265" s="30">
        <v>115</v>
      </c>
      <c r="D265" s="30">
        <v>0</v>
      </c>
      <c r="E265" s="10">
        <v>0.35269632435594833</v>
      </c>
      <c r="F265" s="3" t="str">
        <f t="shared" si="17"/>
        <v/>
      </c>
      <c r="G265" s="3">
        <v>36</v>
      </c>
      <c r="H265" s="3">
        <v>52</v>
      </c>
      <c r="I265" s="11">
        <f t="shared" si="18"/>
        <v>3.4615384615384617E-2</v>
      </c>
    </row>
    <row r="266" spans="1:9" s="15" customFormat="1" x14ac:dyDescent="0.2">
      <c r="A266" s="31" t="s">
        <v>32</v>
      </c>
      <c r="B266" s="30">
        <v>12</v>
      </c>
      <c r="C266" s="30">
        <v>115</v>
      </c>
      <c r="D266" s="30">
        <v>0.10434782608695652</v>
      </c>
      <c r="E266" s="10">
        <v>0.38205267855132308</v>
      </c>
      <c r="F266" s="3" t="str">
        <f t="shared" si="17"/>
        <v/>
      </c>
      <c r="G266" s="3">
        <v>37</v>
      </c>
      <c r="H266" s="3">
        <v>52</v>
      </c>
      <c r="I266" s="11">
        <f t="shared" si="18"/>
        <v>3.5576923076923082E-2</v>
      </c>
    </row>
    <row r="267" spans="1:9" s="15" customFormat="1" x14ac:dyDescent="0.2">
      <c r="A267" s="31" t="s">
        <v>16</v>
      </c>
      <c r="B267" s="30">
        <v>2</v>
      </c>
      <c r="C267" s="30">
        <v>115</v>
      </c>
      <c r="D267" s="30">
        <v>1.7391304347826087E-2</v>
      </c>
      <c r="E267" s="10">
        <v>0.43994194839420486</v>
      </c>
      <c r="F267" s="3" t="str">
        <f t="shared" si="17"/>
        <v/>
      </c>
      <c r="G267" s="3">
        <v>38</v>
      </c>
      <c r="H267" s="3">
        <v>52</v>
      </c>
      <c r="I267" s="11">
        <f t="shared" si="18"/>
        <v>3.653846153846154E-2</v>
      </c>
    </row>
    <row r="268" spans="1:9" s="15" customFormat="1" x14ac:dyDescent="0.2">
      <c r="A268" s="31" t="s">
        <v>82</v>
      </c>
      <c r="B268" s="30">
        <v>0</v>
      </c>
      <c r="C268" s="30">
        <v>115</v>
      </c>
      <c r="D268" s="30">
        <v>0</v>
      </c>
      <c r="E268" s="10">
        <v>0.46304834978805554</v>
      </c>
      <c r="F268" s="3" t="str">
        <f t="shared" si="17"/>
        <v/>
      </c>
      <c r="G268" s="3">
        <v>39</v>
      </c>
      <c r="H268" s="3">
        <v>52</v>
      </c>
      <c r="I268" s="11">
        <f t="shared" si="18"/>
        <v>3.7500000000000006E-2</v>
      </c>
    </row>
    <row r="269" spans="1:9" s="15" customFormat="1" x14ac:dyDescent="0.2">
      <c r="A269" s="31" t="s">
        <v>85</v>
      </c>
      <c r="B269" s="30">
        <v>0</v>
      </c>
      <c r="C269" s="30">
        <v>115</v>
      </c>
      <c r="D269" s="30">
        <v>0</v>
      </c>
      <c r="E269" s="10">
        <v>0.4704376226388336</v>
      </c>
      <c r="F269" s="3" t="str">
        <f t="shared" si="17"/>
        <v/>
      </c>
      <c r="G269" s="3">
        <v>40</v>
      </c>
      <c r="H269" s="3">
        <v>52</v>
      </c>
      <c r="I269" s="11">
        <f t="shared" si="18"/>
        <v>3.8461538461538464E-2</v>
      </c>
    </row>
    <row r="270" spans="1:9" s="15" customFormat="1" x14ac:dyDescent="0.2">
      <c r="A270" s="31" t="s">
        <v>38</v>
      </c>
      <c r="B270" s="30">
        <v>4</v>
      </c>
      <c r="C270" s="30">
        <v>115</v>
      </c>
      <c r="D270" s="30">
        <v>3.4782608695652174E-2</v>
      </c>
      <c r="E270" s="10">
        <v>0.4869997000243933</v>
      </c>
      <c r="F270" s="3" t="str">
        <f t="shared" si="17"/>
        <v/>
      </c>
      <c r="G270" s="3">
        <v>41</v>
      </c>
      <c r="H270" s="3">
        <v>52</v>
      </c>
      <c r="I270" s="11">
        <f t="shared" si="18"/>
        <v>3.9423076923076922E-2</v>
      </c>
    </row>
    <row r="271" spans="1:9" s="15" customFormat="1" x14ac:dyDescent="0.2">
      <c r="A271" s="31" t="s">
        <v>37</v>
      </c>
      <c r="B271" s="30">
        <v>0</v>
      </c>
      <c r="C271" s="30">
        <v>115</v>
      </c>
      <c r="D271" s="30">
        <v>0</v>
      </c>
      <c r="E271" s="10">
        <v>0.48847271480367804</v>
      </c>
      <c r="F271" s="3" t="str">
        <f t="shared" si="17"/>
        <v/>
      </c>
      <c r="G271" s="3">
        <v>42</v>
      </c>
      <c r="H271" s="3">
        <v>52</v>
      </c>
      <c r="I271" s="11">
        <f t="shared" si="18"/>
        <v>4.0384615384615387E-2</v>
      </c>
    </row>
    <row r="272" spans="1:9" s="15" customFormat="1" x14ac:dyDescent="0.2">
      <c r="A272" s="31" t="s">
        <v>41</v>
      </c>
      <c r="B272" s="30">
        <v>1</v>
      </c>
      <c r="C272" s="30">
        <v>115</v>
      </c>
      <c r="D272" s="30">
        <v>8.6956521739130436E-3</v>
      </c>
      <c r="E272" s="10">
        <v>0.49376410447165608</v>
      </c>
      <c r="F272" s="3" t="str">
        <f t="shared" si="17"/>
        <v/>
      </c>
      <c r="G272" s="3">
        <v>43</v>
      </c>
      <c r="H272" s="3">
        <v>52</v>
      </c>
      <c r="I272" s="11">
        <f t="shared" si="18"/>
        <v>4.1346153846153845E-2</v>
      </c>
    </row>
    <row r="273" spans="1:20" s="15" customFormat="1" x14ac:dyDescent="0.2">
      <c r="A273" s="31" t="s">
        <v>12</v>
      </c>
      <c r="B273" s="30">
        <v>0</v>
      </c>
      <c r="C273" s="30">
        <v>115</v>
      </c>
      <c r="D273" s="30">
        <v>0</v>
      </c>
      <c r="E273" s="10">
        <v>0.49900010369818715</v>
      </c>
      <c r="F273" s="3" t="str">
        <f t="shared" si="17"/>
        <v/>
      </c>
      <c r="G273" s="3">
        <v>44</v>
      </c>
      <c r="H273" s="3">
        <v>52</v>
      </c>
      <c r="I273" s="11">
        <f t="shared" si="18"/>
        <v>4.230769230769231E-2</v>
      </c>
    </row>
    <row r="274" spans="1:20" s="15" customFormat="1" x14ac:dyDescent="0.2">
      <c r="A274" s="31" t="s">
        <v>6</v>
      </c>
      <c r="B274" s="30">
        <v>0</v>
      </c>
      <c r="C274" s="30">
        <v>115</v>
      </c>
      <c r="D274" s="30">
        <v>0</v>
      </c>
      <c r="E274" s="10">
        <v>0.54850049093042075</v>
      </c>
      <c r="F274" s="3" t="str">
        <f t="shared" si="17"/>
        <v/>
      </c>
      <c r="G274" s="3">
        <v>45</v>
      </c>
      <c r="H274" s="3">
        <v>52</v>
      </c>
      <c r="I274" s="11">
        <f t="shared" si="18"/>
        <v>4.3269230769230775E-2</v>
      </c>
    </row>
    <row r="275" spans="1:20" s="15" customFormat="1" x14ac:dyDescent="0.2">
      <c r="A275" s="31" t="s">
        <v>18</v>
      </c>
      <c r="B275" s="30">
        <v>1</v>
      </c>
      <c r="C275" s="30">
        <v>115</v>
      </c>
      <c r="D275" s="30">
        <v>8.6956521739130436E-3</v>
      </c>
      <c r="E275" s="10">
        <v>0.55493947868096638</v>
      </c>
      <c r="F275" s="3" t="str">
        <f t="shared" si="17"/>
        <v/>
      </c>
      <c r="G275" s="3">
        <v>46</v>
      </c>
      <c r="H275" s="3">
        <v>52</v>
      </c>
      <c r="I275" s="11">
        <f t="shared" si="18"/>
        <v>4.4230769230769233E-2</v>
      </c>
    </row>
    <row r="276" spans="1:20" s="15" customFormat="1" x14ac:dyDescent="0.2">
      <c r="A276" s="31" t="s">
        <v>0</v>
      </c>
      <c r="B276" s="30">
        <v>4</v>
      </c>
      <c r="C276" s="30">
        <v>115</v>
      </c>
      <c r="D276" s="30">
        <v>3.4782608695652174E-2</v>
      </c>
      <c r="E276" s="10">
        <v>0.72888101053745336</v>
      </c>
      <c r="F276" s="3" t="str">
        <f t="shared" si="17"/>
        <v/>
      </c>
      <c r="G276" s="3">
        <v>47</v>
      </c>
      <c r="H276" s="3">
        <v>52</v>
      </c>
      <c r="I276" s="11">
        <f t="shared" si="18"/>
        <v>4.5192307692307698E-2</v>
      </c>
    </row>
    <row r="277" spans="1:20" s="15" customFormat="1" x14ac:dyDescent="0.2">
      <c r="A277" s="31" t="s">
        <v>33</v>
      </c>
      <c r="B277" s="30">
        <v>1</v>
      </c>
      <c r="C277" s="30">
        <v>115</v>
      </c>
      <c r="D277" s="30">
        <v>8.6956521739130436E-3</v>
      </c>
      <c r="E277" s="10">
        <v>0.73030206113755192</v>
      </c>
      <c r="F277" s="3" t="str">
        <f t="shared" si="17"/>
        <v/>
      </c>
      <c r="G277" s="3">
        <v>48</v>
      </c>
      <c r="H277" s="3">
        <v>52</v>
      </c>
      <c r="I277" s="11">
        <f t="shared" si="18"/>
        <v>4.6153846153846156E-2</v>
      </c>
    </row>
    <row r="278" spans="1:20" s="15" customFormat="1" x14ac:dyDescent="0.2">
      <c r="A278" s="31" t="s">
        <v>87</v>
      </c>
      <c r="B278" s="30">
        <v>0</v>
      </c>
      <c r="C278" s="30">
        <v>115</v>
      </c>
      <c r="D278" s="30">
        <v>0</v>
      </c>
      <c r="E278" s="10">
        <v>0.74476142051599714</v>
      </c>
      <c r="F278" s="3" t="str">
        <f t="shared" si="17"/>
        <v/>
      </c>
      <c r="G278" s="3">
        <v>49</v>
      </c>
      <c r="H278" s="3">
        <v>52</v>
      </c>
      <c r="I278" s="11">
        <f t="shared" si="18"/>
        <v>4.7115384615384615E-2</v>
      </c>
    </row>
    <row r="279" spans="1:20" s="15" customFormat="1" x14ac:dyDescent="0.2">
      <c r="A279" s="31" t="s">
        <v>76</v>
      </c>
      <c r="B279" s="30">
        <v>0</v>
      </c>
      <c r="C279" s="30">
        <v>115</v>
      </c>
      <c r="D279" s="30">
        <v>0</v>
      </c>
      <c r="E279" s="10">
        <v>0.79006738422124001</v>
      </c>
      <c r="F279" s="3" t="str">
        <f t="shared" si="17"/>
        <v/>
      </c>
      <c r="G279" s="3">
        <v>50</v>
      </c>
      <c r="H279" s="3">
        <v>52</v>
      </c>
      <c r="I279" s="11">
        <f t="shared" si="18"/>
        <v>4.807692307692308E-2</v>
      </c>
    </row>
    <row r="280" spans="1:20" s="15" customFormat="1" x14ac:dyDescent="0.2">
      <c r="A280" s="31" t="s">
        <v>77</v>
      </c>
      <c r="B280" s="30">
        <v>0</v>
      </c>
      <c r="C280" s="30">
        <v>115</v>
      </c>
      <c r="D280" s="30">
        <v>0</v>
      </c>
      <c r="E280" s="10">
        <v>0.83332390628385433</v>
      </c>
      <c r="F280" s="3" t="str">
        <f t="shared" si="17"/>
        <v/>
      </c>
      <c r="G280" s="3">
        <v>51</v>
      </c>
      <c r="H280" s="3">
        <v>52</v>
      </c>
      <c r="I280" s="11">
        <f t="shared" si="18"/>
        <v>4.9038461538461538E-2</v>
      </c>
    </row>
    <row r="281" spans="1:20" s="15" customFormat="1" x14ac:dyDescent="0.2">
      <c r="A281" s="31" t="s">
        <v>42</v>
      </c>
      <c r="B281" s="30">
        <v>2</v>
      </c>
      <c r="C281" s="30">
        <v>115</v>
      </c>
      <c r="D281" s="30">
        <v>1.7391304347826087E-2</v>
      </c>
      <c r="E281" s="10">
        <v>0.88283999640966537</v>
      </c>
      <c r="F281" s="3" t="str">
        <f t="shared" si="17"/>
        <v/>
      </c>
      <c r="G281" s="3">
        <v>52</v>
      </c>
      <c r="H281" s="3">
        <v>52</v>
      </c>
      <c r="I281" s="11">
        <f t="shared" si="18"/>
        <v>0.05</v>
      </c>
    </row>
    <row r="282" spans="1:20" s="15" customFormat="1" x14ac:dyDescent="0.2"/>
    <row r="283" spans="1:20" s="15" customFormat="1" x14ac:dyDescent="0.2"/>
    <row r="284" spans="1:20" x14ac:dyDescent="0.2">
      <c r="A284" s="63" t="s">
        <v>21</v>
      </c>
      <c r="B284" s="88" t="s">
        <v>48</v>
      </c>
      <c r="C284" s="88"/>
      <c r="D284" s="88"/>
      <c r="E284" s="88"/>
      <c r="F284" s="88" t="s">
        <v>49</v>
      </c>
      <c r="G284" s="88"/>
      <c r="H284" s="88"/>
      <c r="I284" s="88"/>
      <c r="J284" s="88" t="s">
        <v>50</v>
      </c>
      <c r="K284" s="88"/>
      <c r="L284" s="88"/>
      <c r="M284" s="88"/>
      <c r="N284" s="88" t="s">
        <v>51</v>
      </c>
      <c r="O284" s="88"/>
      <c r="P284" s="88"/>
      <c r="Q284" s="88"/>
      <c r="R284" s="88" t="s">
        <v>24</v>
      </c>
      <c r="S284" s="88"/>
      <c r="T284" s="88"/>
    </row>
    <row r="285" spans="1:20" ht="48" x14ac:dyDescent="0.2">
      <c r="A285" s="58"/>
      <c r="B285" s="1" t="s">
        <v>25</v>
      </c>
      <c r="C285" s="1" t="s">
        <v>26</v>
      </c>
      <c r="D285" s="6" t="s">
        <v>27</v>
      </c>
      <c r="E285" s="6" t="s">
        <v>28</v>
      </c>
      <c r="F285" s="1" t="s">
        <v>29</v>
      </c>
      <c r="G285" s="1" t="s">
        <v>26</v>
      </c>
      <c r="H285" s="6" t="s">
        <v>27</v>
      </c>
      <c r="I285" s="6" t="s">
        <v>28</v>
      </c>
      <c r="J285" s="1" t="s">
        <v>25</v>
      </c>
      <c r="K285" s="1" t="s">
        <v>26</v>
      </c>
      <c r="L285" s="6" t="s">
        <v>27</v>
      </c>
      <c r="M285" s="6" t="s">
        <v>28</v>
      </c>
      <c r="N285" s="1" t="s">
        <v>29</v>
      </c>
      <c r="O285" s="1" t="s">
        <v>26</v>
      </c>
      <c r="P285" s="6" t="s">
        <v>27</v>
      </c>
      <c r="Q285" s="6" t="s">
        <v>28</v>
      </c>
      <c r="R285" s="1" t="s">
        <v>30</v>
      </c>
      <c r="S285" s="1" t="s">
        <v>31</v>
      </c>
      <c r="T285" s="6" t="s">
        <v>27</v>
      </c>
    </row>
    <row r="286" spans="1:20" x14ac:dyDescent="0.2">
      <c r="A286" s="33" t="s">
        <v>66</v>
      </c>
      <c r="B286" s="47">
        <v>0</v>
      </c>
      <c r="C286" s="47">
        <v>126</v>
      </c>
      <c r="D286" s="48">
        <v>0</v>
      </c>
      <c r="E286" s="42">
        <v>0.15312908907568312</v>
      </c>
      <c r="F286" s="47">
        <v>0</v>
      </c>
      <c r="G286" s="47">
        <v>85</v>
      </c>
      <c r="H286" s="48">
        <v>0</v>
      </c>
      <c r="I286" s="42">
        <v>0.10606639339082458</v>
      </c>
      <c r="J286" s="47">
        <v>2</v>
      </c>
      <c r="K286" s="47">
        <v>95</v>
      </c>
      <c r="L286" s="48">
        <v>2.1052631578947368E-2</v>
      </c>
      <c r="M286" s="42" t="s">
        <v>122</v>
      </c>
      <c r="N286" s="47">
        <v>2</v>
      </c>
      <c r="O286" s="47">
        <v>115</v>
      </c>
      <c r="P286" s="48">
        <v>1.7391304347826087E-2</v>
      </c>
      <c r="Q286" s="42" t="s">
        <v>127</v>
      </c>
      <c r="R286" s="47">
        <v>22</v>
      </c>
      <c r="S286" s="47">
        <v>16689</v>
      </c>
      <c r="T286" s="48">
        <v>1.318233567020193E-3</v>
      </c>
    </row>
    <row r="287" spans="1:20" x14ac:dyDescent="0.2">
      <c r="A287" s="33" t="s">
        <v>8</v>
      </c>
      <c r="B287" s="47">
        <v>4</v>
      </c>
      <c r="C287" s="47">
        <v>126</v>
      </c>
      <c r="D287" s="48">
        <v>3.1746031746031744E-2</v>
      </c>
      <c r="E287" s="42">
        <v>0.15869808677820174</v>
      </c>
      <c r="F287" s="47">
        <v>0</v>
      </c>
      <c r="G287" s="47">
        <v>85</v>
      </c>
      <c r="H287" s="48">
        <v>0</v>
      </c>
      <c r="I287" s="42">
        <v>0.85734952892242378</v>
      </c>
      <c r="J287" s="47">
        <v>0</v>
      </c>
      <c r="K287" s="47">
        <v>95</v>
      </c>
      <c r="L287" s="48">
        <v>0</v>
      </c>
      <c r="M287" s="42">
        <v>0.88655746028729543</v>
      </c>
      <c r="N287" s="47">
        <v>15</v>
      </c>
      <c r="O287" s="47">
        <v>115</v>
      </c>
      <c r="P287" s="48">
        <v>0.13043478260869565</v>
      </c>
      <c r="Q287" s="42" t="s">
        <v>53</v>
      </c>
      <c r="R287" s="47">
        <v>378</v>
      </c>
      <c r="S287" s="47">
        <v>16689</v>
      </c>
      <c r="T287" s="48">
        <v>2.2649649469710587E-2</v>
      </c>
    </row>
    <row r="288" spans="1:20" x14ac:dyDescent="0.2">
      <c r="A288" s="33" t="s">
        <v>9</v>
      </c>
      <c r="B288" s="47">
        <v>8</v>
      </c>
      <c r="C288" s="47">
        <v>126</v>
      </c>
      <c r="D288" s="48">
        <v>6.3492063492063489E-2</v>
      </c>
      <c r="E288" s="42">
        <v>4.2564433152632697E-2</v>
      </c>
      <c r="F288" s="47">
        <v>4</v>
      </c>
      <c r="G288" s="47">
        <v>85</v>
      </c>
      <c r="H288" s="48">
        <v>4.7058823529411764E-2</v>
      </c>
      <c r="I288" s="42">
        <v>0.20095270495561479</v>
      </c>
      <c r="J288" s="47">
        <v>14</v>
      </c>
      <c r="K288" s="47">
        <v>95</v>
      </c>
      <c r="L288" s="48">
        <v>0.14736842105263157</v>
      </c>
      <c r="M288" s="42" t="s">
        <v>53</v>
      </c>
      <c r="N288" s="47">
        <v>5</v>
      </c>
      <c r="O288" s="47">
        <v>115</v>
      </c>
      <c r="P288" s="48">
        <v>4.3478260869565216E-2</v>
      </c>
      <c r="Q288" s="42">
        <v>0.24608090992192788</v>
      </c>
      <c r="R288" s="47">
        <v>611</v>
      </c>
      <c r="S288" s="47">
        <v>16689</v>
      </c>
      <c r="T288" s="48">
        <v>3.6610941338606269E-2</v>
      </c>
    </row>
    <row r="289" spans="1:20" x14ac:dyDescent="0.2">
      <c r="A289" s="33" t="s">
        <v>68</v>
      </c>
      <c r="B289" s="47">
        <v>0</v>
      </c>
      <c r="C289" s="47">
        <v>126</v>
      </c>
      <c r="D289" s="48">
        <v>0</v>
      </c>
      <c r="E289" s="42">
        <v>0.2883745851232552</v>
      </c>
      <c r="F289" s="47">
        <v>0</v>
      </c>
      <c r="G289" s="47">
        <v>85</v>
      </c>
      <c r="H289" s="48">
        <v>0</v>
      </c>
      <c r="I289" s="42">
        <v>0.2050709665783359</v>
      </c>
      <c r="J289" s="47">
        <v>0</v>
      </c>
      <c r="K289" s="47">
        <v>95</v>
      </c>
      <c r="L289" s="48">
        <v>0</v>
      </c>
      <c r="M289" s="42">
        <v>0.22624711071222547</v>
      </c>
      <c r="N289" s="47">
        <v>2</v>
      </c>
      <c r="O289" s="47">
        <v>115</v>
      </c>
      <c r="P289" s="48">
        <v>1.7391304347826087E-2</v>
      </c>
      <c r="Q289" s="42" t="s">
        <v>128</v>
      </c>
      <c r="R289" s="47">
        <v>45</v>
      </c>
      <c r="S289" s="47">
        <v>16689</v>
      </c>
      <c r="T289" s="48">
        <v>2.696386841632213E-3</v>
      </c>
    </row>
    <row r="290" spans="1:20" x14ac:dyDescent="0.2">
      <c r="A290" s="33" t="s">
        <v>16</v>
      </c>
      <c r="B290" s="47">
        <v>2</v>
      </c>
      <c r="C290" s="47">
        <v>126</v>
      </c>
      <c r="D290" s="48">
        <v>1.5873015873015872E-2</v>
      </c>
      <c r="E290" s="42">
        <v>0.49954724255806626</v>
      </c>
      <c r="F290" s="47">
        <v>1</v>
      </c>
      <c r="G290" s="47">
        <v>85</v>
      </c>
      <c r="H290" s="48">
        <v>1.1764705882352941E-2</v>
      </c>
      <c r="I290" s="42">
        <v>0.539075775647474</v>
      </c>
      <c r="J290" s="47">
        <v>9</v>
      </c>
      <c r="K290" s="47">
        <v>95</v>
      </c>
      <c r="L290" s="48">
        <v>9.4736842105263161E-2</v>
      </c>
      <c r="M290" s="42" t="s">
        <v>64</v>
      </c>
      <c r="N290" s="47">
        <v>2</v>
      </c>
      <c r="O290" s="47">
        <v>115</v>
      </c>
      <c r="P290" s="48">
        <v>1.7391304347826087E-2</v>
      </c>
      <c r="Q290" s="42">
        <v>0.43994194839420486</v>
      </c>
      <c r="R290" s="47">
        <v>353</v>
      </c>
      <c r="S290" s="47">
        <v>16689</v>
      </c>
      <c r="T290" s="48">
        <v>2.1151656779914915E-2</v>
      </c>
    </row>
    <row r="291" spans="1:20" x14ac:dyDescent="0.2">
      <c r="A291" s="33" t="s">
        <v>14</v>
      </c>
      <c r="B291" s="47">
        <v>2</v>
      </c>
      <c r="C291" s="47">
        <v>126</v>
      </c>
      <c r="D291" s="48">
        <v>1.5873015873015872E-2</v>
      </c>
      <c r="E291" s="42" t="s">
        <v>112</v>
      </c>
      <c r="F291" s="47">
        <v>2</v>
      </c>
      <c r="G291" s="47">
        <v>85</v>
      </c>
      <c r="H291" s="48">
        <v>2.3529411764705882E-2</v>
      </c>
      <c r="I291" s="42" t="s">
        <v>116</v>
      </c>
      <c r="J291" s="47">
        <v>0</v>
      </c>
      <c r="K291" s="47">
        <v>95</v>
      </c>
      <c r="L291" s="48">
        <v>0</v>
      </c>
      <c r="M291" s="42">
        <v>0.10256688481144505</v>
      </c>
      <c r="N291" s="47">
        <v>0</v>
      </c>
      <c r="O291" s="47">
        <v>115</v>
      </c>
      <c r="P291" s="48">
        <v>0</v>
      </c>
      <c r="Q291" s="42">
        <v>0.12278147544249596</v>
      </c>
      <c r="R291" s="47">
        <v>19</v>
      </c>
      <c r="S291" s="47">
        <v>16689</v>
      </c>
      <c r="T291" s="48">
        <v>1.1384744442447122E-3</v>
      </c>
    </row>
    <row r="292" spans="1:20" x14ac:dyDescent="0.2">
      <c r="A292" s="33" t="s">
        <v>33</v>
      </c>
      <c r="B292" s="47">
        <v>3</v>
      </c>
      <c r="C292" s="47">
        <v>126</v>
      </c>
      <c r="D292" s="48">
        <v>2.3809523809523808E-2</v>
      </c>
      <c r="E292" s="42">
        <v>0.31117232214282331</v>
      </c>
      <c r="F292" s="47">
        <v>7</v>
      </c>
      <c r="G292" s="47">
        <v>85</v>
      </c>
      <c r="H292" s="48">
        <v>8.2352941176470587E-2</v>
      </c>
      <c r="I292" s="42" t="s">
        <v>117</v>
      </c>
      <c r="J292" s="47">
        <v>0</v>
      </c>
      <c r="K292" s="47">
        <v>95</v>
      </c>
      <c r="L292" s="48">
        <v>0</v>
      </c>
      <c r="M292" s="42">
        <v>0.88320579669593646</v>
      </c>
      <c r="N292" s="47">
        <v>1</v>
      </c>
      <c r="O292" s="47">
        <v>115</v>
      </c>
      <c r="P292" s="48">
        <v>8.6956521739130436E-3</v>
      </c>
      <c r="Q292" s="42">
        <v>0.73030206113755192</v>
      </c>
      <c r="R292" s="47">
        <v>373</v>
      </c>
      <c r="S292" s="47">
        <v>16689</v>
      </c>
      <c r="T292" s="48">
        <v>2.2350050931751454E-2</v>
      </c>
    </row>
    <row r="293" spans="1:20" x14ac:dyDescent="0.2">
      <c r="A293" s="33" t="s">
        <v>42</v>
      </c>
      <c r="B293" s="47">
        <v>20</v>
      </c>
      <c r="C293" s="47">
        <v>126</v>
      </c>
      <c r="D293" s="48">
        <v>0.15873015873015872</v>
      </c>
      <c r="E293" s="42" t="s">
        <v>53</v>
      </c>
      <c r="F293" s="47">
        <v>5</v>
      </c>
      <c r="G293" s="47">
        <v>85</v>
      </c>
      <c r="H293" s="48">
        <v>5.8823529411764705E-2</v>
      </c>
      <c r="I293" s="42">
        <v>0.16757450156859977</v>
      </c>
      <c r="J293" s="47">
        <v>3</v>
      </c>
      <c r="K293" s="47">
        <v>95</v>
      </c>
      <c r="L293" s="48">
        <v>3.1578947368421054E-2</v>
      </c>
      <c r="M293" s="42">
        <v>0.60005493609329164</v>
      </c>
      <c r="N293" s="47">
        <v>2</v>
      </c>
      <c r="O293" s="47">
        <v>115</v>
      </c>
      <c r="P293" s="48">
        <v>1.7391304347826087E-2</v>
      </c>
      <c r="Q293" s="42">
        <v>0.88283999640966537</v>
      </c>
      <c r="R293" s="47">
        <v>729</v>
      </c>
      <c r="S293" s="47">
        <v>16689</v>
      </c>
      <c r="T293" s="48">
        <v>4.3681466834441851E-2</v>
      </c>
    </row>
    <row r="294" spans="1:20" x14ac:dyDescent="0.2">
      <c r="A294" s="33" t="s">
        <v>0</v>
      </c>
      <c r="B294" s="47">
        <v>14</v>
      </c>
      <c r="C294" s="47">
        <v>126</v>
      </c>
      <c r="D294" s="48">
        <v>0.1111111111111111</v>
      </c>
      <c r="E294" s="42" t="s">
        <v>113</v>
      </c>
      <c r="F294" s="47">
        <v>2</v>
      </c>
      <c r="G294" s="47">
        <v>85</v>
      </c>
      <c r="H294" s="48">
        <v>2.3529411764705882E-2</v>
      </c>
      <c r="I294" s="42">
        <v>0.83078676966043741</v>
      </c>
      <c r="J294" s="47">
        <v>12</v>
      </c>
      <c r="K294" s="47">
        <v>95</v>
      </c>
      <c r="L294" s="48">
        <v>0.12631578947368421</v>
      </c>
      <c r="M294" s="42" t="s">
        <v>123</v>
      </c>
      <c r="N294" s="47">
        <v>4</v>
      </c>
      <c r="O294" s="47">
        <v>115</v>
      </c>
      <c r="P294" s="48">
        <v>3.4782608695652174E-2</v>
      </c>
      <c r="Q294" s="42">
        <v>0.72888101053745336</v>
      </c>
      <c r="R294" s="47">
        <v>878</v>
      </c>
      <c r="S294" s="47">
        <v>16689</v>
      </c>
      <c r="T294" s="48">
        <v>5.2609503265624066E-2</v>
      </c>
    </row>
    <row r="295" spans="1:20" x14ac:dyDescent="0.2">
      <c r="A295" s="33" t="s">
        <v>34</v>
      </c>
      <c r="B295" s="47">
        <v>5</v>
      </c>
      <c r="C295" s="47">
        <v>126</v>
      </c>
      <c r="D295" s="48">
        <v>3.968253968253968E-2</v>
      </c>
      <c r="E295" s="42">
        <v>6.175289753662061E-2</v>
      </c>
      <c r="F295" s="47">
        <v>0</v>
      </c>
      <c r="G295" s="47">
        <v>85</v>
      </c>
      <c r="H295" s="48">
        <v>0</v>
      </c>
      <c r="I295" s="42">
        <v>0.85050165689924662</v>
      </c>
      <c r="J295" s="47">
        <v>8</v>
      </c>
      <c r="K295" s="47">
        <v>95</v>
      </c>
      <c r="L295" s="48">
        <v>8.4210526315789472E-2</v>
      </c>
      <c r="M295" s="42" t="s">
        <v>124</v>
      </c>
      <c r="N295" s="47">
        <v>6</v>
      </c>
      <c r="O295" s="47">
        <v>115</v>
      </c>
      <c r="P295" s="48">
        <v>5.2173913043478258E-2</v>
      </c>
      <c r="Q295" s="42">
        <v>1.4288447299705243E-2</v>
      </c>
      <c r="R295" s="47">
        <v>369</v>
      </c>
      <c r="S295" s="47">
        <v>16689</v>
      </c>
      <c r="T295" s="48">
        <v>2.2110372101384144E-2</v>
      </c>
    </row>
    <row r="296" spans="1:20" x14ac:dyDescent="0.2">
      <c r="A296" s="33" t="s">
        <v>12</v>
      </c>
      <c r="B296" s="47">
        <v>0</v>
      </c>
      <c r="C296" s="47">
        <v>126</v>
      </c>
      <c r="D296" s="48">
        <v>0</v>
      </c>
      <c r="E296" s="42">
        <v>0.53105009379698731</v>
      </c>
      <c r="F296" s="47">
        <v>0</v>
      </c>
      <c r="G296" s="47">
        <v>85</v>
      </c>
      <c r="H296" s="48">
        <v>0</v>
      </c>
      <c r="I296" s="42">
        <v>0.40001435277625486</v>
      </c>
      <c r="J296" s="47">
        <v>5</v>
      </c>
      <c r="K296" s="47">
        <v>95</v>
      </c>
      <c r="L296" s="48">
        <v>5.2631578947368418E-2</v>
      </c>
      <c r="M296" s="42" t="s">
        <v>125</v>
      </c>
      <c r="N296" s="47">
        <v>0</v>
      </c>
      <c r="O296" s="47">
        <v>115</v>
      </c>
      <c r="P296" s="48">
        <v>0</v>
      </c>
      <c r="Q296" s="42">
        <v>0.49900010369818715</v>
      </c>
      <c r="R296" s="47">
        <v>100</v>
      </c>
      <c r="S296" s="47">
        <v>16689</v>
      </c>
      <c r="T296" s="48">
        <v>5.9919707591826951E-3</v>
      </c>
    </row>
    <row r="297" spans="1:20" x14ac:dyDescent="0.2">
      <c r="A297" s="33" t="s">
        <v>72</v>
      </c>
      <c r="B297" s="47">
        <v>2</v>
      </c>
      <c r="C297" s="47">
        <v>126</v>
      </c>
      <c r="D297" s="48">
        <v>1.5873015873015872E-2</v>
      </c>
      <c r="E297" s="42" t="s">
        <v>114</v>
      </c>
      <c r="F297" s="47">
        <v>1</v>
      </c>
      <c r="G297" s="47">
        <v>85</v>
      </c>
      <c r="H297" s="48">
        <v>1.1764705882352941E-2</v>
      </c>
      <c r="I297" s="42">
        <v>1.3991869832161608E-2</v>
      </c>
      <c r="J297" s="47">
        <v>0</v>
      </c>
      <c r="K297" s="47">
        <v>95</v>
      </c>
      <c r="L297" s="48">
        <v>0</v>
      </c>
      <c r="M297" s="42">
        <v>0.18081246020654362</v>
      </c>
      <c r="N297" s="47">
        <v>0</v>
      </c>
      <c r="O297" s="47">
        <v>115</v>
      </c>
      <c r="P297" s="48">
        <v>0</v>
      </c>
      <c r="Q297" s="42">
        <v>0.21449627098066781</v>
      </c>
      <c r="R297" s="47">
        <v>35</v>
      </c>
      <c r="S297" s="47">
        <v>16689</v>
      </c>
      <c r="T297" s="48">
        <v>2.0971897657139434E-3</v>
      </c>
    </row>
    <row r="298" spans="1:20" x14ac:dyDescent="0.2">
      <c r="A298" s="33" t="s">
        <v>1</v>
      </c>
      <c r="B298" s="47">
        <v>4</v>
      </c>
      <c r="C298" s="47">
        <v>126</v>
      </c>
      <c r="D298" s="48">
        <v>3.1746031746031744E-2</v>
      </c>
      <c r="E298" s="42">
        <v>0.37143163613440511</v>
      </c>
      <c r="F298" s="47">
        <v>15</v>
      </c>
      <c r="G298" s="47">
        <v>85</v>
      </c>
      <c r="H298" s="48">
        <v>0.17647058823529413</v>
      </c>
      <c r="I298" s="42" t="s">
        <v>53</v>
      </c>
      <c r="J298" s="47">
        <v>7</v>
      </c>
      <c r="K298" s="47">
        <v>95</v>
      </c>
      <c r="L298" s="48">
        <v>7.3684210526315783E-2</v>
      </c>
      <c r="M298" s="42">
        <v>1.0894575271190643E-2</v>
      </c>
      <c r="N298" s="47">
        <v>26</v>
      </c>
      <c r="O298" s="47">
        <v>115</v>
      </c>
      <c r="P298" s="48">
        <v>0.22608695652173913</v>
      </c>
      <c r="Q298" s="42" t="s">
        <v>53</v>
      </c>
      <c r="R298" s="47">
        <v>530</v>
      </c>
      <c r="S298" s="47">
        <v>16689</v>
      </c>
      <c r="T298" s="48">
        <v>3.1757445023668285E-2</v>
      </c>
    </row>
    <row r="299" spans="1:20" x14ac:dyDescent="0.2">
      <c r="A299" s="33" t="s">
        <v>10</v>
      </c>
      <c r="B299" s="47">
        <v>17</v>
      </c>
      <c r="C299" s="47">
        <v>126</v>
      </c>
      <c r="D299" s="48">
        <v>0.13492063492063491</v>
      </c>
      <c r="E299" s="42" t="s">
        <v>53</v>
      </c>
      <c r="F299" s="47">
        <v>1</v>
      </c>
      <c r="G299" s="47">
        <v>85</v>
      </c>
      <c r="H299" s="48">
        <v>1.1764705882352941E-2</v>
      </c>
      <c r="I299" s="42">
        <v>5.3800877163985072E-2</v>
      </c>
      <c r="J299" s="47">
        <v>0</v>
      </c>
      <c r="K299" s="47">
        <v>95</v>
      </c>
      <c r="L299" s="48">
        <v>0</v>
      </c>
      <c r="M299" s="42">
        <v>0.34061958683244586</v>
      </c>
      <c r="N299" s="47">
        <v>3</v>
      </c>
      <c r="O299" s="47">
        <v>115</v>
      </c>
      <c r="P299" s="48">
        <v>2.6086956521739129E-2</v>
      </c>
      <c r="Q299" s="42" t="s">
        <v>129</v>
      </c>
      <c r="R299" s="47">
        <v>73</v>
      </c>
      <c r="S299" s="47">
        <v>16689</v>
      </c>
      <c r="T299" s="48">
        <v>4.3741386542033673E-3</v>
      </c>
    </row>
    <row r="300" spans="1:20" x14ac:dyDescent="0.2">
      <c r="A300" s="33" t="s">
        <v>75</v>
      </c>
      <c r="B300" s="47">
        <v>0</v>
      </c>
      <c r="C300" s="47">
        <v>126</v>
      </c>
      <c r="D300" s="48">
        <v>0</v>
      </c>
      <c r="E300" s="42">
        <v>0.23821381708998701</v>
      </c>
      <c r="F300" s="47">
        <v>2</v>
      </c>
      <c r="G300" s="47">
        <v>85</v>
      </c>
      <c r="H300" s="48">
        <v>2.3529411764705882E-2</v>
      </c>
      <c r="I300" s="42" t="s">
        <v>121</v>
      </c>
      <c r="J300" s="47">
        <v>0</v>
      </c>
      <c r="K300" s="47">
        <v>95</v>
      </c>
      <c r="L300" s="48">
        <v>0</v>
      </c>
      <c r="M300" s="42">
        <v>0.18547221745856546</v>
      </c>
      <c r="N300" s="47">
        <v>0</v>
      </c>
      <c r="O300" s="47">
        <v>115</v>
      </c>
      <c r="P300" s="48">
        <v>0</v>
      </c>
      <c r="Q300" s="42">
        <v>0.21990184641830024</v>
      </c>
      <c r="R300" s="47">
        <v>36</v>
      </c>
      <c r="S300" s="47">
        <v>16689</v>
      </c>
      <c r="T300" s="48">
        <v>2.1571094733057704E-3</v>
      </c>
    </row>
    <row r="301" spans="1:20" x14ac:dyDescent="0.2">
      <c r="A301" s="33" t="s">
        <v>88</v>
      </c>
      <c r="B301" s="47">
        <v>0</v>
      </c>
      <c r="C301" s="47">
        <v>126</v>
      </c>
      <c r="D301" s="48">
        <v>0</v>
      </c>
      <c r="E301" s="42">
        <v>0.14670280555517967</v>
      </c>
      <c r="F301" s="47">
        <v>0</v>
      </c>
      <c r="G301" s="47">
        <v>85</v>
      </c>
      <c r="H301" s="48">
        <v>0</v>
      </c>
      <c r="I301" s="42">
        <v>0.10149591570754923</v>
      </c>
      <c r="J301" s="47">
        <v>1</v>
      </c>
      <c r="K301" s="47">
        <v>95</v>
      </c>
      <c r="L301" s="48">
        <v>1.0526315789473684E-2</v>
      </c>
      <c r="M301" s="42" t="s">
        <v>126</v>
      </c>
      <c r="N301" s="47">
        <v>0</v>
      </c>
      <c r="O301" s="47">
        <v>115</v>
      </c>
      <c r="P301" s="48">
        <v>0</v>
      </c>
      <c r="Q301" s="42">
        <v>0.13480227393168565</v>
      </c>
      <c r="R301" s="47">
        <v>21</v>
      </c>
      <c r="S301" s="47">
        <v>16689</v>
      </c>
      <c r="T301" s="48">
        <v>1.258313859428366E-3</v>
      </c>
    </row>
    <row r="302" spans="1:20" x14ac:dyDescent="0.2">
      <c r="A302" s="33" t="s">
        <v>76</v>
      </c>
      <c r="B302" s="47">
        <v>1</v>
      </c>
      <c r="C302" s="47">
        <v>126</v>
      </c>
      <c r="D302" s="48">
        <v>7.9365079365079361E-3</v>
      </c>
      <c r="E302" s="42">
        <v>0.50783158436110887</v>
      </c>
      <c r="F302" s="47">
        <v>5</v>
      </c>
      <c r="G302" s="47">
        <v>85</v>
      </c>
      <c r="H302" s="48">
        <v>5.8823529411764705E-2</v>
      </c>
      <c r="I302" s="42" t="s">
        <v>120</v>
      </c>
      <c r="J302" s="47">
        <v>0</v>
      </c>
      <c r="K302" s="47">
        <v>95</v>
      </c>
      <c r="L302" s="48">
        <v>0</v>
      </c>
      <c r="M302" s="42">
        <v>0.72459040790481266</v>
      </c>
      <c r="N302" s="47">
        <v>0</v>
      </c>
      <c r="O302" s="47">
        <v>115</v>
      </c>
      <c r="P302" s="48">
        <v>0</v>
      </c>
      <c r="Q302" s="42">
        <v>0.79006738422124001</v>
      </c>
      <c r="R302" s="47">
        <v>225</v>
      </c>
      <c r="S302" s="47">
        <v>16689</v>
      </c>
      <c r="T302" s="48">
        <v>1.3481934208161064E-2</v>
      </c>
    </row>
    <row r="303" spans="1:20" x14ac:dyDescent="0.2">
      <c r="A303" s="33" t="s">
        <v>77</v>
      </c>
      <c r="B303" s="47">
        <v>10</v>
      </c>
      <c r="C303" s="47">
        <v>126</v>
      </c>
      <c r="D303" s="48">
        <v>7.9365079365079361E-2</v>
      </c>
      <c r="E303" s="42" t="s">
        <v>53</v>
      </c>
      <c r="F303" s="47">
        <v>0</v>
      </c>
      <c r="G303" s="47">
        <v>85</v>
      </c>
      <c r="H303" s="48">
        <v>0</v>
      </c>
      <c r="I303" s="42">
        <v>0.73401148552115214</v>
      </c>
      <c r="J303" s="47">
        <v>0</v>
      </c>
      <c r="K303" s="47">
        <v>95</v>
      </c>
      <c r="L303" s="48">
        <v>0</v>
      </c>
      <c r="M303" s="42">
        <v>0.77238562113644771</v>
      </c>
      <c r="N303" s="47">
        <v>0</v>
      </c>
      <c r="O303" s="47">
        <v>115</v>
      </c>
      <c r="P303" s="48">
        <v>0</v>
      </c>
      <c r="Q303" s="42">
        <v>0.83332390628385433</v>
      </c>
      <c r="R303" s="47">
        <v>258</v>
      </c>
      <c r="S303" s="47">
        <v>16689</v>
      </c>
      <c r="T303" s="48">
        <v>1.5459284558691354E-2</v>
      </c>
    </row>
    <row r="304" spans="1:20" x14ac:dyDescent="0.2">
      <c r="A304" s="33" t="s">
        <v>3</v>
      </c>
      <c r="B304" s="47">
        <v>1</v>
      </c>
      <c r="C304" s="47">
        <v>126</v>
      </c>
      <c r="D304" s="48">
        <v>7.9365079365079361E-3</v>
      </c>
      <c r="E304" s="42">
        <v>0.13297108887272568</v>
      </c>
      <c r="F304" s="47">
        <v>3</v>
      </c>
      <c r="G304" s="47">
        <v>85</v>
      </c>
      <c r="H304" s="48">
        <v>3.5294117647058823E-2</v>
      </c>
      <c r="I304" s="42" t="s">
        <v>119</v>
      </c>
      <c r="J304" s="47">
        <v>0</v>
      </c>
      <c r="K304" s="47">
        <v>95</v>
      </c>
      <c r="L304" s="48">
        <v>0</v>
      </c>
      <c r="M304" s="42">
        <v>0.3808245891116897</v>
      </c>
      <c r="N304" s="47">
        <v>1</v>
      </c>
      <c r="O304" s="47">
        <v>115</v>
      </c>
      <c r="P304" s="48">
        <v>8.6956521739130436E-3</v>
      </c>
      <c r="Q304" s="42">
        <v>0.11463259007340798</v>
      </c>
      <c r="R304" s="47">
        <v>84</v>
      </c>
      <c r="S304" s="47">
        <v>16689</v>
      </c>
      <c r="T304" s="48">
        <v>5.0332554377134639E-3</v>
      </c>
    </row>
    <row r="305" spans="1:20" x14ac:dyDescent="0.2">
      <c r="A305" s="33" t="s">
        <v>6</v>
      </c>
      <c r="B305" s="47">
        <v>0</v>
      </c>
      <c r="C305" s="47">
        <v>126</v>
      </c>
      <c r="D305" s="48">
        <v>0</v>
      </c>
      <c r="E305" s="42">
        <v>0.58156837525628502</v>
      </c>
      <c r="F305" s="47">
        <v>0</v>
      </c>
      <c r="G305" s="47">
        <v>85</v>
      </c>
      <c r="H305" s="48">
        <v>0</v>
      </c>
      <c r="I305" s="42">
        <v>0.44441989308150454</v>
      </c>
      <c r="J305" s="47">
        <v>12</v>
      </c>
      <c r="K305" s="47">
        <v>95</v>
      </c>
      <c r="L305" s="48">
        <v>0.12631578947368421</v>
      </c>
      <c r="M305" s="42" t="s">
        <v>53</v>
      </c>
      <c r="N305" s="47">
        <v>0</v>
      </c>
      <c r="O305" s="47">
        <v>115</v>
      </c>
      <c r="P305" s="48">
        <v>0</v>
      </c>
      <c r="Q305" s="42">
        <v>0.54850049093042075</v>
      </c>
      <c r="R305" s="47">
        <v>115</v>
      </c>
      <c r="S305" s="47">
        <v>16689</v>
      </c>
      <c r="T305" s="48">
        <v>6.8907663730600997E-3</v>
      </c>
    </row>
    <row r="306" spans="1:20" x14ac:dyDescent="0.2">
      <c r="A306" s="33" t="s">
        <v>11</v>
      </c>
      <c r="B306" s="47">
        <v>1</v>
      </c>
      <c r="C306" s="47">
        <v>126</v>
      </c>
      <c r="D306" s="48">
        <v>7.9365079365079361E-3</v>
      </c>
      <c r="E306" s="42">
        <v>5.3442427242917367E-2</v>
      </c>
      <c r="F306" s="47">
        <v>1</v>
      </c>
      <c r="G306" s="47">
        <v>85</v>
      </c>
      <c r="H306" s="48">
        <v>1.1764705882352941E-2</v>
      </c>
      <c r="I306" s="42">
        <v>2.6199443981370862E-2</v>
      </c>
      <c r="J306" s="47">
        <v>1</v>
      </c>
      <c r="K306" s="47">
        <v>95</v>
      </c>
      <c r="L306" s="48">
        <v>1.0526315789473684E-2</v>
      </c>
      <c r="M306" s="42">
        <v>3.2145629766649142E-2</v>
      </c>
      <c r="N306" s="47">
        <v>8</v>
      </c>
      <c r="O306" s="47">
        <v>115</v>
      </c>
      <c r="P306" s="48">
        <v>6.9565217391304349E-2</v>
      </c>
      <c r="Q306" s="42" t="s">
        <v>53</v>
      </c>
      <c r="R306" s="47">
        <v>49</v>
      </c>
      <c r="S306" s="47">
        <v>16689</v>
      </c>
      <c r="T306" s="48">
        <v>2.9360656719995206E-3</v>
      </c>
    </row>
    <row r="307" spans="1:20" x14ac:dyDescent="0.2">
      <c r="A307" s="33" t="s">
        <v>18</v>
      </c>
      <c r="B307" s="47">
        <v>0</v>
      </c>
      <c r="C307" s="47">
        <v>126</v>
      </c>
      <c r="D307" s="48">
        <v>0</v>
      </c>
      <c r="E307" s="42">
        <v>0.87093823398063008</v>
      </c>
      <c r="F307" s="47">
        <v>5</v>
      </c>
      <c r="G307" s="47">
        <v>85</v>
      </c>
      <c r="H307" s="48">
        <v>5.8823529411764705E-2</v>
      </c>
      <c r="I307" s="42" t="s">
        <v>118</v>
      </c>
      <c r="J307" s="47">
        <v>1</v>
      </c>
      <c r="K307" s="47">
        <v>95</v>
      </c>
      <c r="L307" s="48">
        <v>1.0526315789473684E-2</v>
      </c>
      <c r="M307" s="42">
        <v>0.45400687564565301</v>
      </c>
      <c r="N307" s="47">
        <v>1</v>
      </c>
      <c r="O307" s="47">
        <v>115</v>
      </c>
      <c r="P307" s="48">
        <v>8.6956521739130436E-3</v>
      </c>
      <c r="Q307" s="42">
        <v>0.55493947868096638</v>
      </c>
      <c r="R307" s="47">
        <v>269</v>
      </c>
      <c r="S307" s="47">
        <v>16689</v>
      </c>
      <c r="T307" s="48">
        <v>1.6118401342201449E-2</v>
      </c>
    </row>
    <row r="308" spans="1:20" x14ac:dyDescent="0.2">
      <c r="A308" s="33" t="s">
        <v>7</v>
      </c>
      <c r="B308" s="47">
        <v>5</v>
      </c>
      <c r="C308" s="47">
        <v>126</v>
      </c>
      <c r="D308" s="48">
        <v>3.968253968253968E-2</v>
      </c>
      <c r="E308" s="42" t="s">
        <v>115</v>
      </c>
      <c r="F308" s="47">
        <v>5</v>
      </c>
      <c r="G308" s="47">
        <v>85</v>
      </c>
      <c r="H308" s="48">
        <v>5.8823529411764705E-2</v>
      </c>
      <c r="I308" s="42" t="s">
        <v>55</v>
      </c>
      <c r="J308" s="47">
        <v>0</v>
      </c>
      <c r="K308" s="47">
        <v>95</v>
      </c>
      <c r="L308" s="48">
        <v>0</v>
      </c>
      <c r="M308" s="42">
        <v>0.40513648754105769</v>
      </c>
      <c r="N308" s="47">
        <v>4</v>
      </c>
      <c r="O308" s="47">
        <v>115</v>
      </c>
      <c r="P308" s="48">
        <v>3.4782608695652174E-2</v>
      </c>
      <c r="Q308" s="42" t="s">
        <v>130</v>
      </c>
      <c r="R308" s="47">
        <v>91</v>
      </c>
      <c r="S308" s="47">
        <v>16689</v>
      </c>
      <c r="T308" s="48">
        <v>5.4526933908562525E-3</v>
      </c>
    </row>
  </sheetData>
  <sortState ref="A310:A316">
    <sortCondition ref="A310:A316"/>
  </sortState>
  <mergeCells count="20">
    <mergeCell ref="R284:T284"/>
    <mergeCell ref="A172:A173"/>
    <mergeCell ref="B172:I172"/>
    <mergeCell ref="A284:A285"/>
    <mergeCell ref="B284:E284"/>
    <mergeCell ref="F284:I284"/>
    <mergeCell ref="J284:M284"/>
    <mergeCell ref="N284:Q284"/>
    <mergeCell ref="B228:I228"/>
    <mergeCell ref="A1:L1"/>
    <mergeCell ref="R4:T4"/>
    <mergeCell ref="A60:A61"/>
    <mergeCell ref="B60:I60"/>
    <mergeCell ref="A116:A117"/>
    <mergeCell ref="B116:I116"/>
    <mergeCell ref="A4:A5"/>
    <mergeCell ref="B4:E4"/>
    <mergeCell ref="F4:I4"/>
    <mergeCell ref="J4:M4"/>
    <mergeCell ref="N4:Q4"/>
  </mergeCells>
  <conditionalFormatting sqref="E4:E57 I4:I57 M4:M57 Q4:Q57">
    <cfRule type="cellIs" dxfId="13" priority="53" operator="lessThan">
      <formula>0.05</formula>
    </cfRule>
  </conditionalFormatting>
  <conditionalFormatting sqref="E116:E117 E172:E173">
    <cfRule type="cellIs" dxfId="12" priority="49" operator="lessThan">
      <formula>0.05</formula>
    </cfRule>
  </conditionalFormatting>
  <conditionalFormatting sqref="Q284:Q285 E284:E285 I284:I285 M284:M285">
    <cfRule type="cellIs" dxfId="11" priority="37" operator="lessThan">
      <formula>0.05</formula>
    </cfRule>
  </conditionalFormatting>
  <conditionalFormatting sqref="E62:E113">
    <cfRule type="cellIs" dxfId="10" priority="9" operator="lessThan">
      <formula>0.05</formula>
    </cfRule>
  </conditionalFormatting>
  <conditionalFormatting sqref="E118:E169">
    <cfRule type="cellIs" dxfId="9" priority="8" operator="lessThan">
      <formula>0.05</formula>
    </cfRule>
  </conditionalFormatting>
  <conditionalFormatting sqref="E174:E225">
    <cfRule type="cellIs" dxfId="8" priority="7" operator="lessThan">
      <formula>0.05</formula>
    </cfRule>
  </conditionalFormatting>
  <conditionalFormatting sqref="E230:E281">
    <cfRule type="cellIs" dxfId="7" priority="6" operator="lessThan">
      <formula>0.05</formula>
    </cfRule>
  </conditionalFormatting>
  <conditionalFormatting sqref="A286:A308">
    <cfRule type="duplicateValues" dxfId="6" priority="8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2"/>
  <sheetViews>
    <sheetView workbookViewId="0">
      <selection sqref="A1:L1"/>
    </sheetView>
  </sheetViews>
  <sheetFormatPr baseColWidth="10" defaultColWidth="11.5" defaultRowHeight="15" x14ac:dyDescent="0.2"/>
  <cols>
    <col min="1" max="1" width="21.83203125" bestFit="1" customWidth="1"/>
    <col min="2" max="13" width="12.6640625" customWidth="1"/>
    <col min="15" max="15" width="5.5" customWidth="1"/>
  </cols>
  <sheetData>
    <row r="1" spans="1:12" s="15" customFormat="1" ht="60" customHeight="1" x14ac:dyDescent="0.2">
      <c r="A1" s="49" t="s">
        <v>134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s="15" customFormat="1" x14ac:dyDescent="0.2"/>
    <row r="3" spans="1:12" s="15" customFormat="1" x14ac:dyDescent="0.2"/>
    <row r="4" spans="1:12" x14ac:dyDescent="0.2">
      <c r="A4" s="50" t="s">
        <v>21</v>
      </c>
      <c r="B4" s="99" t="s">
        <v>44</v>
      </c>
      <c r="C4" s="99"/>
      <c r="D4" s="99"/>
      <c r="E4" s="99"/>
      <c r="F4" s="100" t="s">
        <v>45</v>
      </c>
      <c r="G4" s="100"/>
      <c r="H4" s="100"/>
      <c r="I4" s="100"/>
      <c r="J4" s="101" t="s">
        <v>24</v>
      </c>
      <c r="K4" s="101"/>
      <c r="L4" s="101"/>
    </row>
    <row r="5" spans="1:12" ht="48" x14ac:dyDescent="0.2">
      <c r="A5" s="51"/>
      <c r="B5" s="1" t="s">
        <v>25</v>
      </c>
      <c r="C5" s="1" t="s">
        <v>26</v>
      </c>
      <c r="D5" s="1" t="s">
        <v>27</v>
      </c>
      <c r="E5" s="1" t="s">
        <v>28</v>
      </c>
      <c r="F5" s="1" t="s">
        <v>29</v>
      </c>
      <c r="G5" s="1" t="s">
        <v>26</v>
      </c>
      <c r="H5" s="1" t="s">
        <v>27</v>
      </c>
      <c r="I5" s="1" t="s">
        <v>28</v>
      </c>
      <c r="J5" s="1" t="s">
        <v>30</v>
      </c>
      <c r="K5" s="1" t="s">
        <v>31</v>
      </c>
      <c r="L5" s="1" t="s">
        <v>27</v>
      </c>
    </row>
    <row r="6" spans="1:12" s="15" customFormat="1" x14ac:dyDescent="0.2">
      <c r="A6" s="31" t="s">
        <v>40</v>
      </c>
      <c r="B6" s="19">
        <v>0</v>
      </c>
      <c r="C6" s="19">
        <v>5</v>
      </c>
      <c r="D6" s="40">
        <f>B6/C6</f>
        <v>0</v>
      </c>
      <c r="E6" s="2">
        <f t="shared" ref="E6:E14" si="0">1-_xlfn.BINOM.DIST(B6,C6,$J6/$K6,TRUE)</f>
        <v>2.5501295249539591E-2</v>
      </c>
      <c r="F6" s="30">
        <v>1</v>
      </c>
      <c r="G6" s="30">
        <v>4</v>
      </c>
      <c r="H6" s="40">
        <f>F6/G6</f>
        <v>0.25</v>
      </c>
      <c r="I6" s="2">
        <f>1-_xlfn.BINOM.DIST(F6,G6,$J6/$K6,TRUE)</f>
        <v>1.5823373660228679E-4</v>
      </c>
      <c r="J6" s="19">
        <v>86</v>
      </c>
      <c r="K6" s="19">
        <v>16689</v>
      </c>
      <c r="L6" s="40">
        <f>J6/K6</f>
        <v>5.1530948528971179E-3</v>
      </c>
    </row>
    <row r="7" spans="1:12" s="15" customFormat="1" x14ac:dyDescent="0.2">
      <c r="A7" s="31" t="s">
        <v>14</v>
      </c>
      <c r="B7" s="3">
        <v>1</v>
      </c>
      <c r="C7" s="3">
        <v>5</v>
      </c>
      <c r="D7" s="40">
        <f t="shared" ref="D7:D14" si="1">B7/C7</f>
        <v>0.2</v>
      </c>
      <c r="E7" s="2">
        <f t="shared" si="0"/>
        <v>1.2931753710976324E-5</v>
      </c>
      <c r="F7" s="30">
        <v>0</v>
      </c>
      <c r="G7" s="30">
        <v>4</v>
      </c>
      <c r="H7" s="40">
        <f t="shared" ref="H7:H14" si="2">F7/G7</f>
        <v>0</v>
      </c>
      <c r="I7" s="2">
        <f t="shared" ref="I7:I14" si="3">1-_xlfn.BINOM.DIST(F7,G7,$J7/$K7,TRUE)</f>
        <v>4.5461269333542109E-3</v>
      </c>
      <c r="J7" s="19">
        <v>19</v>
      </c>
      <c r="K7" s="19">
        <v>16689</v>
      </c>
      <c r="L7" s="40">
        <f t="shared" ref="L7:L14" si="4">J7/K7</f>
        <v>1.1384744442447122E-3</v>
      </c>
    </row>
    <row r="8" spans="1:12" s="15" customFormat="1" x14ac:dyDescent="0.2">
      <c r="A8" s="31" t="s">
        <v>0</v>
      </c>
      <c r="B8" s="3">
        <v>1</v>
      </c>
      <c r="C8" s="3">
        <v>5</v>
      </c>
      <c r="D8" s="40">
        <f t="shared" si="1"/>
        <v>0.2</v>
      </c>
      <c r="E8" s="2">
        <f t="shared" si="0"/>
        <v>2.4878684296430587E-2</v>
      </c>
      <c r="F8" s="30">
        <v>0</v>
      </c>
      <c r="G8" s="30">
        <v>4</v>
      </c>
      <c r="H8" s="40">
        <f t="shared" si="2"/>
        <v>0</v>
      </c>
      <c r="I8" s="2">
        <f t="shared" si="3"/>
        <v>0.19440623544493485</v>
      </c>
      <c r="J8" s="19">
        <v>878</v>
      </c>
      <c r="K8" s="19">
        <v>16689</v>
      </c>
      <c r="L8" s="40">
        <f t="shared" si="4"/>
        <v>5.2609503265624066E-2</v>
      </c>
    </row>
    <row r="9" spans="1:12" x14ac:dyDescent="0.2">
      <c r="A9" s="31" t="s">
        <v>12</v>
      </c>
      <c r="B9" s="3">
        <v>1</v>
      </c>
      <c r="C9" s="3">
        <v>5</v>
      </c>
      <c r="D9" s="40">
        <f t="shared" si="1"/>
        <v>0.2</v>
      </c>
      <c r="E9" s="2">
        <f t="shared" si="0"/>
        <v>3.54753761004023E-4</v>
      </c>
      <c r="F9" s="30">
        <v>0</v>
      </c>
      <c r="G9" s="30">
        <v>4</v>
      </c>
      <c r="H9" s="40">
        <f t="shared" si="2"/>
        <v>0</v>
      </c>
      <c r="I9" s="2">
        <f t="shared" si="3"/>
        <v>2.3753320002188327E-2</v>
      </c>
      <c r="J9" s="19">
        <v>100</v>
      </c>
      <c r="K9" s="19">
        <v>16689</v>
      </c>
      <c r="L9" s="40">
        <f t="shared" si="4"/>
        <v>5.9919707591826951E-3</v>
      </c>
    </row>
    <row r="10" spans="1:12" x14ac:dyDescent="0.2">
      <c r="A10" s="31" t="s">
        <v>10</v>
      </c>
      <c r="B10" s="3">
        <v>0</v>
      </c>
      <c r="C10" s="3">
        <v>5</v>
      </c>
      <c r="D10" s="40">
        <f t="shared" si="1"/>
        <v>0</v>
      </c>
      <c r="E10" s="2">
        <f t="shared" si="0"/>
        <v>2.1680197460420936E-2</v>
      </c>
      <c r="F10" s="30">
        <v>1</v>
      </c>
      <c r="G10" s="30">
        <v>4</v>
      </c>
      <c r="H10" s="40">
        <f t="shared" si="2"/>
        <v>0.25</v>
      </c>
      <c r="I10" s="2">
        <f t="shared" si="3"/>
        <v>1.1413010575034299E-4</v>
      </c>
      <c r="J10" s="19">
        <v>73</v>
      </c>
      <c r="K10" s="19">
        <v>16689</v>
      </c>
      <c r="L10" s="40">
        <f t="shared" si="4"/>
        <v>4.3741386542033673E-3</v>
      </c>
    </row>
    <row r="11" spans="1:12" x14ac:dyDescent="0.2">
      <c r="A11" s="31" t="s">
        <v>38</v>
      </c>
      <c r="B11" s="3">
        <v>1</v>
      </c>
      <c r="C11" s="3">
        <v>5</v>
      </c>
      <c r="D11" s="40">
        <f t="shared" si="1"/>
        <v>0.2</v>
      </c>
      <c r="E11" s="2">
        <f t="shared" si="0"/>
        <v>1.4691897678699606E-2</v>
      </c>
      <c r="F11" s="30">
        <v>0</v>
      </c>
      <c r="G11" s="30">
        <v>4</v>
      </c>
      <c r="H11" s="40">
        <f t="shared" si="2"/>
        <v>0</v>
      </c>
      <c r="I11" s="2">
        <f t="shared" si="3"/>
        <v>0.15032258979795465</v>
      </c>
      <c r="J11" s="19">
        <v>666</v>
      </c>
      <c r="K11" s="19">
        <v>16689</v>
      </c>
      <c r="L11" s="40">
        <f t="shared" si="4"/>
        <v>3.9906525256156747E-2</v>
      </c>
    </row>
    <row r="12" spans="1:12" x14ac:dyDescent="0.2">
      <c r="A12" s="31" t="s">
        <v>18</v>
      </c>
      <c r="B12" s="3">
        <v>0</v>
      </c>
      <c r="C12" s="3">
        <v>5</v>
      </c>
      <c r="D12" s="40">
        <f t="shared" si="1"/>
        <v>0</v>
      </c>
      <c r="E12" s="2">
        <f t="shared" si="0"/>
        <v>7.8035517761009587E-2</v>
      </c>
      <c r="F12" s="30">
        <v>1</v>
      </c>
      <c r="G12" s="30">
        <v>4</v>
      </c>
      <c r="H12" s="40">
        <f t="shared" si="2"/>
        <v>0.25</v>
      </c>
      <c r="I12" s="2">
        <f t="shared" si="3"/>
        <v>1.525518809176285E-3</v>
      </c>
      <c r="J12" s="19">
        <v>269</v>
      </c>
      <c r="K12" s="19">
        <v>16689</v>
      </c>
      <c r="L12" s="40">
        <f t="shared" si="4"/>
        <v>1.6118401342201449E-2</v>
      </c>
    </row>
    <row r="13" spans="1:12" x14ac:dyDescent="0.2">
      <c r="A13" s="31" t="s">
        <v>7</v>
      </c>
      <c r="B13" s="3">
        <v>0</v>
      </c>
      <c r="C13" s="3">
        <v>5</v>
      </c>
      <c r="D13" s="40">
        <f t="shared" si="1"/>
        <v>0</v>
      </c>
      <c r="E13" s="2">
        <f t="shared" si="0"/>
        <v>2.6967765074484951E-2</v>
      </c>
      <c r="F13" s="30">
        <v>1</v>
      </c>
      <c r="G13" s="30">
        <v>4</v>
      </c>
      <c r="H13" s="40">
        <f t="shared" si="2"/>
        <v>0.25</v>
      </c>
      <c r="I13" s="2">
        <f t="shared" si="3"/>
        <v>1.7709689327993772E-4</v>
      </c>
      <c r="J13" s="19">
        <v>91</v>
      </c>
      <c r="K13" s="19">
        <v>16689</v>
      </c>
      <c r="L13" s="40">
        <f t="shared" si="4"/>
        <v>5.4526933908562525E-3</v>
      </c>
    </row>
    <row r="14" spans="1:12" x14ac:dyDescent="0.2">
      <c r="A14" s="31" t="s">
        <v>17</v>
      </c>
      <c r="B14" s="3">
        <v>1</v>
      </c>
      <c r="C14" s="3">
        <v>5</v>
      </c>
      <c r="D14" s="40">
        <f t="shared" si="1"/>
        <v>0.2</v>
      </c>
      <c r="E14" s="2">
        <f t="shared" si="0"/>
        <v>1.1994277411853105E-4</v>
      </c>
      <c r="F14" s="30">
        <v>0</v>
      </c>
      <c r="G14" s="30">
        <v>4</v>
      </c>
      <c r="H14" s="40">
        <f t="shared" si="2"/>
        <v>0</v>
      </c>
      <c r="I14" s="2">
        <f t="shared" si="3"/>
        <v>1.382907186083937E-2</v>
      </c>
      <c r="J14" s="19">
        <v>58</v>
      </c>
      <c r="K14" s="19">
        <v>16689</v>
      </c>
      <c r="L14" s="40">
        <f t="shared" si="4"/>
        <v>3.4753430403259632E-3</v>
      </c>
    </row>
    <row r="17" spans="1:9" x14ac:dyDescent="0.2">
      <c r="A17" s="50" t="s">
        <v>21</v>
      </c>
      <c r="B17" s="102" t="s">
        <v>44</v>
      </c>
      <c r="C17" s="103"/>
      <c r="D17" s="103"/>
      <c r="E17" s="103"/>
      <c r="F17" s="103"/>
      <c r="G17" s="103"/>
      <c r="H17" s="103"/>
      <c r="I17" s="104"/>
    </row>
    <row r="18" spans="1:9" ht="48" x14ac:dyDescent="0.2">
      <c r="A18" s="51"/>
      <c r="B18" s="1" t="s">
        <v>25</v>
      </c>
      <c r="C18" s="1" t="s">
        <v>26</v>
      </c>
      <c r="D18" s="1" t="s">
        <v>27</v>
      </c>
      <c r="E18" s="1" t="s">
        <v>28</v>
      </c>
      <c r="F18" s="18" t="s">
        <v>63</v>
      </c>
      <c r="G18" s="18" t="s">
        <v>62</v>
      </c>
      <c r="H18" s="18" t="s">
        <v>52</v>
      </c>
      <c r="I18" s="18" t="s">
        <v>131</v>
      </c>
    </row>
    <row r="19" spans="1:9" x14ac:dyDescent="0.2">
      <c r="A19" s="32" t="s">
        <v>14</v>
      </c>
      <c r="B19" s="3">
        <v>1</v>
      </c>
      <c r="C19" s="3">
        <v>5</v>
      </c>
      <c r="D19" s="40">
        <v>0.2</v>
      </c>
      <c r="E19" s="2">
        <v>1.2931753710976324E-5</v>
      </c>
      <c r="F19" s="3" t="str">
        <f>IF(E19&lt;I19,"X","")</f>
        <v>X</v>
      </c>
      <c r="G19" s="3">
        <v>1</v>
      </c>
      <c r="H19" s="3">
        <v>9</v>
      </c>
      <c r="I19" s="11">
        <f>0.05*(G19/H19)</f>
        <v>5.5555555555555558E-3</v>
      </c>
    </row>
    <row r="20" spans="1:9" x14ac:dyDescent="0.2">
      <c r="A20" s="32" t="s">
        <v>17</v>
      </c>
      <c r="B20" s="3">
        <v>1</v>
      </c>
      <c r="C20" s="3">
        <v>5</v>
      </c>
      <c r="D20" s="40">
        <v>0.2</v>
      </c>
      <c r="E20" s="2">
        <v>1.1994277411853105E-4</v>
      </c>
      <c r="F20" s="3" t="str">
        <f t="shared" ref="F20:F27" si="5">IF(E20&lt;I20,"X","")</f>
        <v>X</v>
      </c>
      <c r="G20" s="3">
        <v>2</v>
      </c>
      <c r="H20" s="3">
        <v>9</v>
      </c>
      <c r="I20" s="11">
        <f t="shared" ref="I20:I27" si="6">0.05*(G20/H20)</f>
        <v>1.1111111111111112E-2</v>
      </c>
    </row>
    <row r="21" spans="1:9" x14ac:dyDescent="0.2">
      <c r="A21" s="32" t="s">
        <v>12</v>
      </c>
      <c r="B21" s="3">
        <v>1</v>
      </c>
      <c r="C21" s="3">
        <v>5</v>
      </c>
      <c r="D21" s="40">
        <v>0.2</v>
      </c>
      <c r="E21" s="2">
        <v>3.54753761004023E-4</v>
      </c>
      <c r="F21" s="3" t="str">
        <f t="shared" si="5"/>
        <v>X</v>
      </c>
      <c r="G21" s="3">
        <v>3</v>
      </c>
      <c r="H21" s="3">
        <v>9</v>
      </c>
      <c r="I21" s="11">
        <f t="shared" si="6"/>
        <v>1.6666666666666666E-2</v>
      </c>
    </row>
    <row r="22" spans="1:9" x14ac:dyDescent="0.2">
      <c r="A22" s="32" t="s">
        <v>38</v>
      </c>
      <c r="B22" s="3">
        <v>1</v>
      </c>
      <c r="C22" s="3">
        <v>5</v>
      </c>
      <c r="D22" s="40">
        <v>0.2</v>
      </c>
      <c r="E22" s="2">
        <v>1.4691897678699606E-2</v>
      </c>
      <c r="F22" s="3" t="str">
        <f t="shared" si="5"/>
        <v>X</v>
      </c>
      <c r="G22" s="3">
        <v>4</v>
      </c>
      <c r="H22" s="3">
        <v>9</v>
      </c>
      <c r="I22" s="11">
        <f t="shared" si="6"/>
        <v>2.2222222222222223E-2</v>
      </c>
    </row>
    <row r="23" spans="1:9" x14ac:dyDescent="0.2">
      <c r="A23" s="33" t="s">
        <v>10</v>
      </c>
      <c r="B23" s="3">
        <v>0</v>
      </c>
      <c r="C23" s="3">
        <v>5</v>
      </c>
      <c r="D23" s="40">
        <v>0</v>
      </c>
      <c r="E23" s="2">
        <v>2.1680197460420936E-2</v>
      </c>
      <c r="F23" s="3" t="str">
        <f t="shared" si="5"/>
        <v>X</v>
      </c>
      <c r="G23" s="3">
        <v>5</v>
      </c>
      <c r="H23" s="3">
        <v>9</v>
      </c>
      <c r="I23" s="11">
        <f t="shared" si="6"/>
        <v>2.777777777777778E-2</v>
      </c>
    </row>
    <row r="24" spans="1:9" x14ac:dyDescent="0.2">
      <c r="A24" s="32" t="s">
        <v>0</v>
      </c>
      <c r="B24" s="3">
        <v>1</v>
      </c>
      <c r="C24" s="3">
        <v>5</v>
      </c>
      <c r="D24" s="40">
        <v>0.2</v>
      </c>
      <c r="E24" s="2">
        <v>2.4878684296430587E-2</v>
      </c>
      <c r="F24" s="3" t="str">
        <f t="shared" si="5"/>
        <v>X</v>
      </c>
      <c r="G24" s="3">
        <v>6</v>
      </c>
      <c r="H24" s="3">
        <v>9</v>
      </c>
      <c r="I24" s="11">
        <f t="shared" si="6"/>
        <v>3.3333333333333333E-2</v>
      </c>
    </row>
    <row r="25" spans="1:9" x14ac:dyDescent="0.2">
      <c r="A25" s="33" t="s">
        <v>40</v>
      </c>
      <c r="B25" s="19">
        <v>0</v>
      </c>
      <c r="C25" s="19">
        <v>5</v>
      </c>
      <c r="D25" s="40">
        <v>0</v>
      </c>
      <c r="E25" s="2">
        <v>2.5501295249539591E-2</v>
      </c>
      <c r="F25" s="3" t="str">
        <f t="shared" si="5"/>
        <v>X</v>
      </c>
      <c r="G25" s="3">
        <v>7</v>
      </c>
      <c r="H25" s="3">
        <v>9</v>
      </c>
      <c r="I25" s="11">
        <f t="shared" si="6"/>
        <v>3.888888888888889E-2</v>
      </c>
    </row>
    <row r="26" spans="1:9" x14ac:dyDescent="0.2">
      <c r="A26" s="33" t="s">
        <v>7</v>
      </c>
      <c r="B26" s="3">
        <v>0</v>
      </c>
      <c r="C26" s="3">
        <v>5</v>
      </c>
      <c r="D26" s="40">
        <v>0</v>
      </c>
      <c r="E26" s="2">
        <v>2.6967765074484951E-2</v>
      </c>
      <c r="F26" s="3" t="str">
        <f t="shared" si="5"/>
        <v>X</v>
      </c>
      <c r="G26" s="3">
        <v>8</v>
      </c>
      <c r="H26" s="3">
        <v>9</v>
      </c>
      <c r="I26" s="11">
        <f t="shared" si="6"/>
        <v>4.4444444444444446E-2</v>
      </c>
    </row>
    <row r="27" spans="1:9" x14ac:dyDescent="0.2">
      <c r="A27" s="31" t="s">
        <v>18</v>
      </c>
      <c r="B27" s="3">
        <v>0</v>
      </c>
      <c r="C27" s="3">
        <v>5</v>
      </c>
      <c r="D27" s="40">
        <v>0</v>
      </c>
      <c r="E27" s="2">
        <v>7.8035517761009587E-2</v>
      </c>
      <c r="F27" s="3" t="str">
        <f t="shared" si="5"/>
        <v/>
      </c>
      <c r="G27" s="3">
        <v>9</v>
      </c>
      <c r="H27" s="3">
        <v>9</v>
      </c>
      <c r="I27" s="11">
        <f t="shared" si="6"/>
        <v>0.05</v>
      </c>
    </row>
    <row r="29" spans="1:9" x14ac:dyDescent="0.2">
      <c r="A29" s="50" t="s">
        <v>21</v>
      </c>
      <c r="B29" s="96" t="s">
        <v>45</v>
      </c>
      <c r="C29" s="97"/>
      <c r="D29" s="97"/>
      <c r="E29" s="97"/>
      <c r="F29" s="97"/>
      <c r="G29" s="97"/>
      <c r="H29" s="97"/>
      <c r="I29" s="98"/>
    </row>
    <row r="30" spans="1:9" ht="48" x14ac:dyDescent="0.2">
      <c r="A30" s="51"/>
      <c r="B30" s="1" t="s">
        <v>25</v>
      </c>
      <c r="C30" s="1" t="s">
        <v>26</v>
      </c>
      <c r="D30" s="1" t="s">
        <v>27</v>
      </c>
      <c r="E30" s="1" t="s">
        <v>28</v>
      </c>
      <c r="F30" s="18" t="s">
        <v>63</v>
      </c>
      <c r="G30" s="18" t="s">
        <v>62</v>
      </c>
      <c r="H30" s="18" t="s">
        <v>52</v>
      </c>
      <c r="I30" s="18" t="s">
        <v>131</v>
      </c>
    </row>
    <row r="31" spans="1:9" x14ac:dyDescent="0.2">
      <c r="A31" s="32" t="s">
        <v>10</v>
      </c>
      <c r="B31" s="30">
        <v>1</v>
      </c>
      <c r="C31" s="30">
        <v>4</v>
      </c>
      <c r="D31" s="40">
        <v>0.25</v>
      </c>
      <c r="E31" s="2">
        <v>1.1413010575034299E-4</v>
      </c>
      <c r="F31" s="3" t="str">
        <f>IF(E31&lt;I31,"X","")</f>
        <v>X</v>
      </c>
      <c r="G31" s="3">
        <v>1</v>
      </c>
      <c r="H31" s="3">
        <v>9</v>
      </c>
      <c r="I31" s="11">
        <f>0.05*(G31/H31)</f>
        <v>5.5555555555555558E-3</v>
      </c>
    </row>
    <row r="32" spans="1:9" x14ac:dyDescent="0.2">
      <c r="A32" s="32" t="s">
        <v>40</v>
      </c>
      <c r="B32" s="30">
        <v>1</v>
      </c>
      <c r="C32" s="30">
        <v>4</v>
      </c>
      <c r="D32" s="40">
        <v>0.25</v>
      </c>
      <c r="E32" s="2">
        <v>1.5823373660228679E-4</v>
      </c>
      <c r="F32" s="3" t="str">
        <f t="shared" ref="F32:F39" si="7">IF(E32&lt;I32,"X","")</f>
        <v>X</v>
      </c>
      <c r="G32" s="3">
        <v>2</v>
      </c>
      <c r="H32" s="3">
        <v>9</v>
      </c>
      <c r="I32" s="11">
        <f t="shared" ref="I32:I39" si="8">0.05*(G32/H32)</f>
        <v>1.1111111111111112E-2</v>
      </c>
    </row>
    <row r="33" spans="1:10" x14ac:dyDescent="0.2">
      <c r="A33" s="32" t="s">
        <v>7</v>
      </c>
      <c r="B33" s="30">
        <v>1</v>
      </c>
      <c r="C33" s="30">
        <v>4</v>
      </c>
      <c r="D33" s="40">
        <v>0.25</v>
      </c>
      <c r="E33" s="2">
        <v>1.7709689327993772E-4</v>
      </c>
      <c r="F33" s="3" t="str">
        <f t="shared" si="7"/>
        <v>X</v>
      </c>
      <c r="G33" s="3">
        <v>3</v>
      </c>
      <c r="H33" s="3">
        <v>9</v>
      </c>
      <c r="I33" s="11">
        <f t="shared" si="8"/>
        <v>1.6666666666666666E-2</v>
      </c>
    </row>
    <row r="34" spans="1:10" x14ac:dyDescent="0.2">
      <c r="A34" s="32" t="s">
        <v>18</v>
      </c>
      <c r="B34" s="30">
        <v>1</v>
      </c>
      <c r="C34" s="30">
        <v>4</v>
      </c>
      <c r="D34" s="40">
        <v>0.25</v>
      </c>
      <c r="E34" s="2">
        <v>1.525518809176285E-3</v>
      </c>
      <c r="F34" s="3" t="str">
        <f t="shared" si="7"/>
        <v>X</v>
      </c>
      <c r="G34" s="3">
        <v>4</v>
      </c>
      <c r="H34" s="3">
        <v>9</v>
      </c>
      <c r="I34" s="11">
        <f t="shared" si="8"/>
        <v>2.2222222222222223E-2</v>
      </c>
    </row>
    <row r="35" spans="1:10" x14ac:dyDescent="0.2">
      <c r="A35" s="31" t="s">
        <v>14</v>
      </c>
      <c r="B35" s="30">
        <v>0</v>
      </c>
      <c r="C35" s="30">
        <v>4</v>
      </c>
      <c r="D35" s="40">
        <v>0</v>
      </c>
      <c r="E35" s="2">
        <v>4.5461269333542109E-3</v>
      </c>
      <c r="F35" s="3" t="str">
        <f t="shared" si="7"/>
        <v>X</v>
      </c>
      <c r="G35" s="3">
        <v>5</v>
      </c>
      <c r="H35" s="3">
        <v>9</v>
      </c>
      <c r="I35" s="11">
        <f t="shared" si="8"/>
        <v>2.777777777777778E-2</v>
      </c>
    </row>
    <row r="36" spans="1:10" x14ac:dyDescent="0.2">
      <c r="A36" s="31" t="s">
        <v>17</v>
      </c>
      <c r="B36" s="30">
        <v>0</v>
      </c>
      <c r="C36" s="30">
        <v>4</v>
      </c>
      <c r="D36" s="40">
        <v>0</v>
      </c>
      <c r="E36" s="2">
        <v>1.382907186083937E-2</v>
      </c>
      <c r="F36" s="3" t="str">
        <f t="shared" si="7"/>
        <v>X</v>
      </c>
      <c r="G36" s="3">
        <v>6</v>
      </c>
      <c r="H36" s="3">
        <v>9</v>
      </c>
      <c r="I36" s="11">
        <f t="shared" si="8"/>
        <v>3.3333333333333333E-2</v>
      </c>
    </row>
    <row r="37" spans="1:10" x14ac:dyDescent="0.2">
      <c r="A37" s="31" t="s">
        <v>12</v>
      </c>
      <c r="B37" s="30">
        <v>0</v>
      </c>
      <c r="C37" s="30">
        <v>4</v>
      </c>
      <c r="D37" s="40">
        <v>0</v>
      </c>
      <c r="E37" s="2">
        <v>2.3753320002188327E-2</v>
      </c>
      <c r="F37" s="3" t="str">
        <f t="shared" si="7"/>
        <v>X</v>
      </c>
      <c r="G37" s="3">
        <v>7</v>
      </c>
      <c r="H37" s="3">
        <v>9</v>
      </c>
      <c r="I37" s="11">
        <f t="shared" si="8"/>
        <v>3.888888888888889E-2</v>
      </c>
    </row>
    <row r="38" spans="1:10" x14ac:dyDescent="0.2">
      <c r="A38" s="31" t="s">
        <v>38</v>
      </c>
      <c r="B38" s="30">
        <v>0</v>
      </c>
      <c r="C38" s="30">
        <v>4</v>
      </c>
      <c r="D38" s="40">
        <v>0</v>
      </c>
      <c r="E38" s="2">
        <v>0.15032258979795465</v>
      </c>
      <c r="F38" s="3" t="str">
        <f t="shared" si="7"/>
        <v/>
      </c>
      <c r="G38" s="3">
        <v>8</v>
      </c>
      <c r="H38" s="3">
        <v>9</v>
      </c>
      <c r="I38" s="11">
        <f t="shared" si="8"/>
        <v>4.4444444444444446E-2</v>
      </c>
    </row>
    <row r="39" spans="1:10" x14ac:dyDescent="0.2">
      <c r="A39" s="31" t="s">
        <v>0</v>
      </c>
      <c r="B39" s="30">
        <v>0</v>
      </c>
      <c r="C39" s="30">
        <v>4</v>
      </c>
      <c r="D39" s="40">
        <v>0</v>
      </c>
      <c r="E39" s="2">
        <v>0.19440623544493485</v>
      </c>
      <c r="F39" s="3" t="str">
        <f t="shared" si="7"/>
        <v/>
      </c>
      <c r="G39" s="3">
        <v>9</v>
      </c>
      <c r="H39" s="3">
        <v>9</v>
      </c>
      <c r="I39" s="11">
        <f t="shared" si="8"/>
        <v>0.05</v>
      </c>
    </row>
    <row r="42" spans="1:10" x14ac:dyDescent="0.2">
      <c r="A42" s="50" t="s">
        <v>21</v>
      </c>
      <c r="B42" s="63" t="s">
        <v>93</v>
      </c>
      <c r="C42" s="63"/>
      <c r="D42" s="63"/>
      <c r="E42" s="63"/>
    </row>
    <row r="43" spans="1:10" x14ac:dyDescent="0.2">
      <c r="A43" s="95"/>
      <c r="B43" s="8" t="s">
        <v>44</v>
      </c>
      <c r="C43" s="8" t="s">
        <v>28</v>
      </c>
      <c r="D43" s="8" t="s">
        <v>45</v>
      </c>
      <c r="E43" s="8" t="s">
        <v>28</v>
      </c>
      <c r="F43" s="34"/>
      <c r="G43" s="34"/>
      <c r="H43" s="34"/>
      <c r="I43" s="34"/>
      <c r="J43" s="34"/>
    </row>
    <row r="44" spans="1:10" x14ac:dyDescent="0.2">
      <c r="A44" s="33" t="s">
        <v>14</v>
      </c>
      <c r="B44" s="12" t="s">
        <v>94</v>
      </c>
      <c r="C44" s="3" t="s">
        <v>55</v>
      </c>
      <c r="D44" s="3"/>
      <c r="E44" s="3"/>
    </row>
    <row r="45" spans="1:10" x14ac:dyDescent="0.2">
      <c r="A45" s="33" t="s">
        <v>0</v>
      </c>
      <c r="B45" s="12" t="s">
        <v>94</v>
      </c>
      <c r="C45" s="3" t="s">
        <v>58</v>
      </c>
      <c r="D45" s="3"/>
      <c r="E45" s="3"/>
    </row>
    <row r="46" spans="1:10" x14ac:dyDescent="0.2">
      <c r="A46" s="33" t="s">
        <v>12</v>
      </c>
      <c r="B46" s="12" t="s">
        <v>94</v>
      </c>
      <c r="C46" s="3" t="s">
        <v>57</v>
      </c>
      <c r="D46" s="3"/>
      <c r="E46" s="3"/>
    </row>
    <row r="47" spans="1:10" x14ac:dyDescent="0.2">
      <c r="A47" s="33" t="s">
        <v>38</v>
      </c>
      <c r="B47" s="12" t="s">
        <v>94</v>
      </c>
      <c r="C47" s="3" t="s">
        <v>95</v>
      </c>
      <c r="D47" s="3"/>
      <c r="E47" s="3"/>
    </row>
    <row r="48" spans="1:10" x14ac:dyDescent="0.2">
      <c r="A48" s="33" t="s">
        <v>17</v>
      </c>
      <c r="B48" s="12" t="s">
        <v>94</v>
      </c>
      <c r="C48" s="3" t="s">
        <v>56</v>
      </c>
      <c r="D48" s="3"/>
      <c r="E48" s="3"/>
    </row>
    <row r="49" spans="1:5" x14ac:dyDescent="0.2">
      <c r="A49" s="33" t="s">
        <v>40</v>
      </c>
      <c r="B49" s="3"/>
      <c r="C49" s="3"/>
      <c r="D49" s="12" t="s">
        <v>94</v>
      </c>
      <c r="E49" s="3" t="s">
        <v>59</v>
      </c>
    </row>
    <row r="50" spans="1:5" x14ac:dyDescent="0.2">
      <c r="A50" s="33" t="s">
        <v>10</v>
      </c>
      <c r="B50" s="3"/>
      <c r="C50" s="3"/>
      <c r="D50" s="12" t="s">
        <v>94</v>
      </c>
      <c r="E50" s="3" t="s">
        <v>54</v>
      </c>
    </row>
    <row r="51" spans="1:5" x14ac:dyDescent="0.2">
      <c r="A51" s="33" t="s">
        <v>18</v>
      </c>
      <c r="B51" s="3"/>
      <c r="C51" s="3"/>
      <c r="D51" s="12" t="s">
        <v>94</v>
      </c>
      <c r="E51" s="3" t="s">
        <v>61</v>
      </c>
    </row>
    <row r="52" spans="1:5" x14ac:dyDescent="0.2">
      <c r="A52" s="33" t="s">
        <v>7</v>
      </c>
      <c r="B52" s="3"/>
      <c r="C52" s="3"/>
      <c r="D52" s="12" t="s">
        <v>94</v>
      </c>
      <c r="E52" s="3" t="s">
        <v>60</v>
      </c>
    </row>
  </sheetData>
  <sortState ref="A49:E52">
    <sortCondition ref="A49:A52"/>
  </sortState>
  <mergeCells count="11">
    <mergeCell ref="A1:L1"/>
    <mergeCell ref="A42:A43"/>
    <mergeCell ref="B42:E42"/>
    <mergeCell ref="A29:A30"/>
    <mergeCell ref="B29:I29"/>
    <mergeCell ref="A4:A5"/>
    <mergeCell ref="B4:E4"/>
    <mergeCell ref="F4:I4"/>
    <mergeCell ref="J4:L4"/>
    <mergeCell ref="A17:A18"/>
    <mergeCell ref="B17:I17"/>
  </mergeCells>
  <conditionalFormatting sqref="E6:E14">
    <cfRule type="cellIs" dxfId="5" priority="9" operator="lessThan">
      <formula>0.05</formula>
    </cfRule>
  </conditionalFormatting>
  <conditionalFormatting sqref="I6">
    <cfRule type="cellIs" dxfId="4" priority="8" operator="lessThan">
      <formula>0.05</formula>
    </cfRule>
  </conditionalFormatting>
  <conditionalFormatting sqref="I7:I14">
    <cfRule type="cellIs" dxfId="3" priority="7" operator="lessThan">
      <formula>0.05</formula>
    </cfRule>
  </conditionalFormatting>
  <conditionalFormatting sqref="E19:E27">
    <cfRule type="cellIs" dxfId="2" priority="6" operator="lessThan">
      <formula>0.05</formula>
    </cfRule>
  </conditionalFormatting>
  <conditionalFormatting sqref="E31">
    <cfRule type="cellIs" dxfId="1" priority="5" operator="lessThan">
      <formula>0.05</formula>
    </cfRule>
  </conditionalFormatting>
  <conditionalFormatting sqref="E32:E39">
    <cfRule type="cellIs" dxfId="0" priority="4" operator="lessThan"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ApexMeristem</vt:lpstr>
      <vt:lpstr>Region</vt:lpstr>
      <vt:lpstr>Season</vt:lpstr>
      <vt:lpstr>Physio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bburgunterdelam</dc:creator>
  <cp:lastModifiedBy>Simon Dittami</cp:lastModifiedBy>
  <cp:lastPrinted>2022-05-10T11:43:13Z</cp:lastPrinted>
  <dcterms:created xsi:type="dcterms:W3CDTF">2022-05-09T12:10:01Z</dcterms:created>
  <dcterms:modified xsi:type="dcterms:W3CDTF">2022-11-30T10:37:07Z</dcterms:modified>
</cp:coreProperties>
</file>